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výzva 1.2.2._21\GUKOM, spol.sr.o\VO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1'!$A$1:$A$872</definedName>
    <definedName name="_xlnm.Print_Area" localSheetId="0">'Príloha č. 1'!$B$4:$N$872</definedName>
    <definedName name="podopatrenie">[1]Výzvy!$B$15:$B$17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2" i="1" l="1"/>
  <c r="A867" i="1"/>
  <c r="A866" i="1"/>
  <c r="A860" i="1"/>
  <c r="A858" i="1"/>
  <c r="A852" i="1"/>
  <c r="A851" i="1"/>
  <c r="A846" i="1"/>
  <c r="A844" i="1"/>
  <c r="A839" i="1"/>
  <c r="A836" i="1"/>
  <c r="N835" i="1"/>
  <c r="D835" i="1"/>
  <c r="A835" i="1" s="1"/>
  <c r="A833" i="1"/>
  <c r="B832" i="1"/>
  <c r="A830" i="1"/>
  <c r="I828" i="1"/>
  <c r="A825" i="1"/>
  <c r="A821" i="1"/>
  <c r="A814" i="1"/>
  <c r="A793" i="1"/>
  <c r="N791" i="1"/>
  <c r="D791" i="1"/>
  <c r="A791" i="1"/>
  <c r="A786" i="1"/>
  <c r="I784" i="1"/>
  <c r="N747" i="1"/>
  <c r="D747" i="1"/>
  <c r="B744" i="1"/>
  <c r="I740" i="1"/>
  <c r="A734" i="1"/>
  <c r="A728" i="1"/>
  <c r="A721" i="1"/>
  <c r="A706" i="1"/>
  <c r="N703" i="1"/>
  <c r="D703" i="1"/>
  <c r="A703" i="1"/>
  <c r="I696" i="1"/>
  <c r="N659" i="1"/>
  <c r="D659" i="1"/>
  <c r="I652" i="1"/>
  <c r="A646" i="1"/>
  <c r="A645" i="1"/>
  <c r="A640" i="1"/>
  <c r="A637" i="1"/>
  <c r="A632" i="1"/>
  <c r="A630" i="1"/>
  <c r="A625" i="1"/>
  <c r="A624" i="1"/>
  <c r="A618" i="1"/>
  <c r="A616" i="1"/>
  <c r="N615" i="1"/>
  <c r="D615" i="1"/>
  <c r="A615" i="1" s="1"/>
  <c r="A614" i="1"/>
  <c r="B612" i="1"/>
  <c r="A610" i="1"/>
  <c r="I608" i="1"/>
  <c r="A608" i="1"/>
  <c r="A607" i="1"/>
  <c r="A606" i="1"/>
  <c r="A592" i="1"/>
  <c r="A591" i="1"/>
  <c r="A579" i="1"/>
  <c r="A576" i="1"/>
  <c r="N571" i="1"/>
  <c r="D571" i="1"/>
  <c r="A571" i="1" s="1"/>
  <c r="B566" i="1"/>
  <c r="I564" i="1"/>
  <c r="N527" i="1"/>
  <c r="D527" i="1"/>
  <c r="I520" i="1"/>
  <c r="A513" i="1"/>
  <c r="A511" i="1"/>
  <c r="A506" i="1"/>
  <c r="A502" i="1"/>
  <c r="A501" i="1"/>
  <c r="A495" i="1"/>
  <c r="A491" i="1"/>
  <c r="A490" i="1"/>
  <c r="A485" i="1"/>
  <c r="N483" i="1"/>
  <c r="D483" i="1"/>
  <c r="A483" i="1"/>
  <c r="B478" i="1"/>
  <c r="A478" i="1"/>
  <c r="I476" i="1"/>
  <c r="N439" i="1"/>
  <c r="D439" i="1"/>
  <c r="N433" i="1"/>
  <c r="I432" i="1"/>
  <c r="A418" i="1"/>
  <c r="A407" i="1"/>
  <c r="A397" i="1"/>
  <c r="N395" i="1"/>
  <c r="D395" i="1"/>
  <c r="A395" i="1"/>
  <c r="I388" i="1"/>
  <c r="N351" i="1"/>
  <c r="D351" i="1"/>
  <c r="I344" i="1"/>
  <c r="A337" i="1"/>
  <c r="A335" i="1"/>
  <c r="A330" i="1"/>
  <c r="A326" i="1"/>
  <c r="A325" i="1"/>
  <c r="A319" i="1"/>
  <c r="A315" i="1"/>
  <c r="A314" i="1"/>
  <c r="A309" i="1"/>
  <c r="N307" i="1"/>
  <c r="D307" i="1"/>
  <c r="A307" i="1"/>
  <c r="B302" i="1"/>
  <c r="A302" i="1"/>
  <c r="I300" i="1"/>
  <c r="N263" i="1"/>
  <c r="D263" i="1"/>
  <c r="N257" i="1"/>
  <c r="I256" i="1"/>
  <c r="A242" i="1"/>
  <c r="A231" i="1"/>
  <c r="A221" i="1"/>
  <c r="N219" i="1"/>
  <c r="D219" i="1"/>
  <c r="A219" i="1"/>
  <c r="I212" i="1"/>
  <c r="N175" i="1"/>
  <c r="D175" i="1"/>
  <c r="I168" i="1"/>
  <c r="A161" i="1"/>
  <c r="A160" i="1"/>
  <c r="A156" i="1"/>
  <c r="A153" i="1"/>
  <c r="A152" i="1"/>
  <c r="A148" i="1"/>
  <c r="A145" i="1"/>
  <c r="A144" i="1"/>
  <c r="A140" i="1"/>
  <c r="A137" i="1"/>
  <c r="A136" i="1"/>
  <c r="A132" i="1"/>
  <c r="N131" i="1"/>
  <c r="D131" i="1"/>
  <c r="A131" i="1"/>
  <c r="I124" i="1"/>
  <c r="A115" i="1"/>
  <c r="A107" i="1"/>
  <c r="A99" i="1"/>
  <c r="A91" i="1"/>
  <c r="N87" i="1"/>
  <c r="D87" i="1"/>
  <c r="A87" i="1" s="1"/>
  <c r="A85" i="1"/>
  <c r="B84" i="1"/>
  <c r="A82" i="1"/>
  <c r="I80" i="1"/>
  <c r="A76" i="1"/>
  <c r="A73" i="1"/>
  <c r="A72" i="1"/>
  <c r="A69" i="1"/>
  <c r="A68" i="1"/>
  <c r="A65" i="1"/>
  <c r="A64" i="1"/>
  <c r="A61" i="1"/>
  <c r="A60" i="1"/>
  <c r="A57" i="1"/>
  <c r="A56" i="1"/>
  <c r="A53" i="1"/>
  <c r="A51" i="1"/>
  <c r="A48" i="1"/>
  <c r="A47" i="1"/>
  <c r="A44" i="1"/>
  <c r="N43" i="1"/>
  <c r="D43" i="1"/>
  <c r="A43" i="1"/>
  <c r="A75" i="1" s="1"/>
  <c r="A42" i="1"/>
  <c r="A41" i="1"/>
  <c r="N37" i="1"/>
  <c r="A11" i="1"/>
  <c r="A10" i="1"/>
  <c r="A527" i="1" s="1"/>
  <c r="N4" i="1"/>
  <c r="A559" i="1" l="1"/>
  <c r="A555" i="1"/>
  <c r="A551" i="1"/>
  <c r="A547" i="1"/>
  <c r="A557" i="1"/>
  <c r="A552" i="1"/>
  <c r="A546" i="1"/>
  <c r="A542" i="1"/>
  <c r="A538" i="1"/>
  <c r="A534" i="1"/>
  <c r="A530" i="1"/>
  <c r="A522" i="1"/>
  <c r="A560" i="1"/>
  <c r="A553" i="1"/>
  <c r="A545" i="1"/>
  <c r="A540" i="1"/>
  <c r="A535" i="1"/>
  <c r="A529" i="1"/>
  <c r="A558" i="1"/>
  <c r="A550" i="1"/>
  <c r="A544" i="1"/>
  <c r="A539" i="1"/>
  <c r="A533" i="1"/>
  <c r="A528" i="1"/>
  <c r="A306" i="1"/>
  <c r="A303" i="1"/>
  <c r="A298" i="1"/>
  <c r="A297" i="1"/>
  <c r="A304" i="1"/>
  <c r="A482" i="1"/>
  <c r="A479" i="1"/>
  <c r="A474" i="1"/>
  <c r="A473" i="1"/>
  <c r="A480" i="1"/>
  <c r="A532" i="1"/>
  <c r="A543" i="1"/>
  <c r="A556" i="1"/>
  <c r="N829" i="1"/>
  <c r="A829" i="1" s="1"/>
  <c r="N741" i="1"/>
  <c r="N653" i="1"/>
  <c r="N565" i="1"/>
  <c r="N785" i="1"/>
  <c r="A785" i="1" s="1"/>
  <c r="N477" i="1"/>
  <c r="A477" i="1" s="1"/>
  <c r="N389" i="1"/>
  <c r="N301" i="1"/>
  <c r="A301" i="1" s="1"/>
  <c r="N213" i="1"/>
  <c r="N81" i="1"/>
  <c r="A4" i="1"/>
  <c r="A84" i="1"/>
  <c r="A79" i="1"/>
  <c r="A86" i="1"/>
  <c r="A83" i="1"/>
  <c r="A81" i="1"/>
  <c r="A78" i="1"/>
  <c r="A117" i="1"/>
  <c r="A113" i="1"/>
  <c r="A109" i="1"/>
  <c r="A105" i="1"/>
  <c r="A101" i="1"/>
  <c r="A97" i="1"/>
  <c r="A93" i="1"/>
  <c r="A89" i="1"/>
  <c r="A120" i="1"/>
  <c r="A116" i="1"/>
  <c r="A112" i="1"/>
  <c r="A108" i="1"/>
  <c r="A104" i="1"/>
  <c r="A100" i="1"/>
  <c r="A96" i="1"/>
  <c r="A92" i="1"/>
  <c r="A88" i="1"/>
  <c r="A94" i="1"/>
  <c r="A102" i="1"/>
  <c r="A110" i="1"/>
  <c r="A118" i="1"/>
  <c r="A252" i="1"/>
  <c r="A248" i="1"/>
  <c r="A244" i="1"/>
  <c r="A240" i="1"/>
  <c r="A236" i="1"/>
  <c r="A232" i="1"/>
  <c r="A228" i="1"/>
  <c r="A224" i="1"/>
  <c r="A220" i="1"/>
  <c r="A251" i="1"/>
  <c r="A246" i="1"/>
  <c r="A241" i="1"/>
  <c r="A235" i="1"/>
  <c r="A230" i="1"/>
  <c r="A225" i="1"/>
  <c r="A250" i="1"/>
  <c r="A245" i="1"/>
  <c r="A239" i="1"/>
  <c r="A234" i="1"/>
  <c r="A229" i="1"/>
  <c r="A223" i="1"/>
  <c r="A222" i="1"/>
  <c r="A233" i="1"/>
  <c r="A243" i="1"/>
  <c r="A299" i="1"/>
  <c r="A428" i="1"/>
  <c r="A424" i="1"/>
  <c r="A420" i="1"/>
  <c r="A416" i="1"/>
  <c r="A412" i="1"/>
  <c r="A408" i="1"/>
  <c r="A404" i="1"/>
  <c r="A400" i="1"/>
  <c r="A396" i="1"/>
  <c r="A427" i="1"/>
  <c r="A422" i="1"/>
  <c r="A417" i="1"/>
  <c r="A411" i="1"/>
  <c r="A406" i="1"/>
  <c r="A401" i="1"/>
  <c r="A426" i="1"/>
  <c r="A421" i="1"/>
  <c r="A415" i="1"/>
  <c r="A410" i="1"/>
  <c r="A405" i="1"/>
  <c r="A399" i="1"/>
  <c r="A398" i="1"/>
  <c r="A409" i="1"/>
  <c r="A419" i="1"/>
  <c r="A475" i="1"/>
  <c r="A536" i="1"/>
  <c r="A548" i="1"/>
  <c r="N609" i="1"/>
  <c r="A609" i="1" s="1"/>
  <c r="A789" i="1"/>
  <c r="A781" i="1"/>
  <c r="A783" i="1"/>
  <c r="A790" i="1"/>
  <c r="A788" i="1"/>
  <c r="A787" i="1"/>
  <c r="A784" i="1"/>
  <c r="B786" i="1"/>
  <c r="B698" i="1"/>
  <c r="B610" i="1"/>
  <c r="B830" i="1"/>
  <c r="B742" i="1"/>
  <c r="B654" i="1"/>
  <c r="B126" i="1"/>
  <c r="B522" i="1"/>
  <c r="B434" i="1"/>
  <c r="B346" i="1"/>
  <c r="B258" i="1"/>
  <c r="B170" i="1"/>
  <c r="B38" i="1"/>
  <c r="A77" i="1"/>
  <c r="B82" i="1"/>
  <c r="A95" i="1"/>
  <c r="A103" i="1"/>
  <c r="A111" i="1"/>
  <c r="A119" i="1"/>
  <c r="N169" i="1"/>
  <c r="A214" i="1"/>
  <c r="A226" i="1"/>
  <c r="A237" i="1"/>
  <c r="A247" i="1"/>
  <c r="A300" i="1"/>
  <c r="A305" i="1"/>
  <c r="N345" i="1"/>
  <c r="A390" i="1"/>
  <c r="A402" i="1"/>
  <c r="A413" i="1"/>
  <c r="A423" i="1"/>
  <c r="A476" i="1"/>
  <c r="A481" i="1"/>
  <c r="N521" i="1"/>
  <c r="A537" i="1"/>
  <c r="A549" i="1"/>
  <c r="A601" i="1"/>
  <c r="A597" i="1"/>
  <c r="A593" i="1"/>
  <c r="A589" i="1"/>
  <c r="A585" i="1"/>
  <c r="A581" i="1"/>
  <c r="A577" i="1"/>
  <c r="A573" i="1"/>
  <c r="A604" i="1"/>
  <c r="A599" i="1"/>
  <c r="A594" i="1"/>
  <c r="A588" i="1"/>
  <c r="A583" i="1"/>
  <c r="A578" i="1"/>
  <c r="A572" i="1"/>
  <c r="A566" i="1"/>
  <c r="A603" i="1"/>
  <c r="A596" i="1"/>
  <c r="A590" i="1"/>
  <c r="A582" i="1"/>
  <c r="A575" i="1"/>
  <c r="A602" i="1"/>
  <c r="A595" i="1"/>
  <c r="A587" i="1"/>
  <c r="A580" i="1"/>
  <c r="A574" i="1"/>
  <c r="A584" i="1"/>
  <c r="A598" i="1"/>
  <c r="N697" i="1"/>
  <c r="A823" i="1"/>
  <c r="A819" i="1"/>
  <c r="A815" i="1"/>
  <c r="A811" i="1"/>
  <c r="A807" i="1"/>
  <c r="A803" i="1"/>
  <c r="A799" i="1"/>
  <c r="A795" i="1"/>
  <c r="A822" i="1"/>
  <c r="A817" i="1"/>
  <c r="A812" i="1"/>
  <c r="A806" i="1"/>
  <c r="A801" i="1"/>
  <c r="A796" i="1"/>
  <c r="A820" i="1"/>
  <c r="A813" i="1"/>
  <c r="A805" i="1"/>
  <c r="A798" i="1"/>
  <c r="A792" i="1"/>
  <c r="A818" i="1"/>
  <c r="A810" i="1"/>
  <c r="A804" i="1"/>
  <c r="A797" i="1"/>
  <c r="A824" i="1"/>
  <c r="A816" i="1"/>
  <c r="A809" i="1"/>
  <c r="A802" i="1"/>
  <c r="A794" i="1"/>
  <c r="A800" i="1"/>
  <c r="A80" i="1"/>
  <c r="A90" i="1"/>
  <c r="A98" i="1"/>
  <c r="A106" i="1"/>
  <c r="A114" i="1"/>
  <c r="N125" i="1"/>
  <c r="A164" i="1"/>
  <c r="A163" i="1"/>
  <c r="A159" i="1"/>
  <c r="A155" i="1"/>
  <c r="A151" i="1"/>
  <c r="A147" i="1"/>
  <c r="A143" i="1"/>
  <c r="A139" i="1"/>
  <c r="A135" i="1"/>
  <c r="A162" i="1"/>
  <c r="A158" i="1"/>
  <c r="A154" i="1"/>
  <c r="A150" i="1"/>
  <c r="A146" i="1"/>
  <c r="A142" i="1"/>
  <c r="A138" i="1"/>
  <c r="A134" i="1"/>
  <c r="A126" i="1"/>
  <c r="A133" i="1"/>
  <c r="A141" i="1"/>
  <c r="A149" i="1"/>
  <c r="A157" i="1"/>
  <c r="B214" i="1"/>
  <c r="A227" i="1"/>
  <c r="A238" i="1"/>
  <c r="A249" i="1"/>
  <c r="A340" i="1"/>
  <c r="A336" i="1"/>
  <c r="A332" i="1"/>
  <c r="A328" i="1"/>
  <c r="A324" i="1"/>
  <c r="A320" i="1"/>
  <c r="A316" i="1"/>
  <c r="A312" i="1"/>
  <c r="A308" i="1"/>
  <c r="A339" i="1"/>
  <c r="A334" i="1"/>
  <c r="A329" i="1"/>
  <c r="A323" i="1"/>
  <c r="A318" i="1"/>
  <c r="A313" i="1"/>
  <c r="A338" i="1"/>
  <c r="A333" i="1"/>
  <c r="A327" i="1"/>
  <c r="A322" i="1"/>
  <c r="A317" i="1"/>
  <c r="A311" i="1"/>
  <c r="A310" i="1"/>
  <c r="A321" i="1"/>
  <c r="A331" i="1"/>
  <c r="B390" i="1"/>
  <c r="A403" i="1"/>
  <c r="A414" i="1"/>
  <c r="A425" i="1"/>
  <c r="A516" i="1"/>
  <c r="A512" i="1"/>
  <c r="A508" i="1"/>
  <c r="A504" i="1"/>
  <c r="A500" i="1"/>
  <c r="A496" i="1"/>
  <c r="A492" i="1"/>
  <c r="A488" i="1"/>
  <c r="A484" i="1"/>
  <c r="A515" i="1"/>
  <c r="A510" i="1"/>
  <c r="A505" i="1"/>
  <c r="A499" i="1"/>
  <c r="A494" i="1"/>
  <c r="A489" i="1"/>
  <c r="A514" i="1"/>
  <c r="A509" i="1"/>
  <c r="A503" i="1"/>
  <c r="A498" i="1"/>
  <c r="A493" i="1"/>
  <c r="A487" i="1"/>
  <c r="A486" i="1"/>
  <c r="A497" i="1"/>
  <c r="A507" i="1"/>
  <c r="A531" i="1"/>
  <c r="A541" i="1"/>
  <c r="A554" i="1"/>
  <c r="A586" i="1"/>
  <c r="A600" i="1"/>
  <c r="A735" i="1"/>
  <c r="A731" i="1"/>
  <c r="A727" i="1"/>
  <c r="A723" i="1"/>
  <c r="A719" i="1"/>
  <c r="A715" i="1"/>
  <c r="A711" i="1"/>
  <c r="A707" i="1"/>
  <c r="A736" i="1"/>
  <c r="A730" i="1"/>
  <c r="A725" i="1"/>
  <c r="A720" i="1"/>
  <c r="A714" i="1"/>
  <c r="A709" i="1"/>
  <c r="A704" i="1"/>
  <c r="A698" i="1"/>
  <c r="A733" i="1"/>
  <c r="A726" i="1"/>
  <c r="A718" i="1"/>
  <c r="A712" i="1"/>
  <c r="A705" i="1"/>
  <c r="A732" i="1"/>
  <c r="A724" i="1"/>
  <c r="A717" i="1"/>
  <c r="A710" i="1"/>
  <c r="A729" i="1"/>
  <c r="A722" i="1"/>
  <c r="A716" i="1"/>
  <c r="A708" i="1"/>
  <c r="A713" i="1"/>
  <c r="A782" i="1"/>
  <c r="A808" i="1"/>
  <c r="B788" i="1"/>
  <c r="B656" i="1"/>
  <c r="B524" i="1"/>
  <c r="B436" i="1"/>
  <c r="B348" i="1"/>
  <c r="B260" i="1"/>
  <c r="B172" i="1"/>
  <c r="A45" i="1"/>
  <c r="A49" i="1"/>
  <c r="A54" i="1"/>
  <c r="A58" i="1"/>
  <c r="A62" i="1"/>
  <c r="A66" i="1"/>
  <c r="A70" i="1"/>
  <c r="A74" i="1"/>
  <c r="B128" i="1"/>
  <c r="B568" i="1"/>
  <c r="A613" i="1"/>
  <c r="A605" i="1"/>
  <c r="A611" i="1"/>
  <c r="A647" i="1"/>
  <c r="A643" i="1"/>
  <c r="A639" i="1"/>
  <c r="A635" i="1"/>
  <c r="A631" i="1"/>
  <c r="A627" i="1"/>
  <c r="A623" i="1"/>
  <c r="A619" i="1"/>
  <c r="A644" i="1"/>
  <c r="A638" i="1"/>
  <c r="A633" i="1"/>
  <c r="A628" i="1"/>
  <c r="A622" i="1"/>
  <c r="A617" i="1"/>
  <c r="A620" i="1"/>
  <c r="A626" i="1"/>
  <c r="A634" i="1"/>
  <c r="A641" i="1"/>
  <c r="A648" i="1"/>
  <c r="A832" i="1"/>
  <c r="A827" i="1"/>
  <c r="A834" i="1"/>
  <c r="A828" i="1"/>
  <c r="A865" i="1"/>
  <c r="A861" i="1"/>
  <c r="A857" i="1"/>
  <c r="A853" i="1"/>
  <c r="A849" i="1"/>
  <c r="A845" i="1"/>
  <c r="A841" i="1"/>
  <c r="A837" i="1"/>
  <c r="A864" i="1"/>
  <c r="A859" i="1"/>
  <c r="A854" i="1"/>
  <c r="A848" i="1"/>
  <c r="A843" i="1"/>
  <c r="A838" i="1"/>
  <c r="A840" i="1"/>
  <c r="A847" i="1"/>
  <c r="A855" i="1"/>
  <c r="A862" i="1"/>
  <c r="A868" i="1"/>
  <c r="B40" i="1"/>
  <c r="A46" i="1"/>
  <c r="A50" i="1"/>
  <c r="A55" i="1"/>
  <c r="A59" i="1"/>
  <c r="A63" i="1"/>
  <c r="A67" i="1"/>
  <c r="A71" i="1"/>
  <c r="A175" i="1"/>
  <c r="B216" i="1"/>
  <c r="A263" i="1"/>
  <c r="B304" i="1"/>
  <c r="A351" i="1"/>
  <c r="B392" i="1"/>
  <c r="A439" i="1"/>
  <c r="B480" i="1"/>
  <c r="A612" i="1"/>
  <c r="A621" i="1"/>
  <c r="A629" i="1"/>
  <c r="A636" i="1"/>
  <c r="A642" i="1"/>
  <c r="A659" i="1"/>
  <c r="B700" i="1"/>
  <c r="A826" i="1"/>
  <c r="A831" i="1"/>
  <c r="A842" i="1"/>
  <c r="A850" i="1"/>
  <c r="A856" i="1"/>
  <c r="A863" i="1"/>
  <c r="A747" i="1"/>
  <c r="A777" i="1" l="1"/>
  <c r="A773" i="1"/>
  <c r="A769" i="1"/>
  <c r="A765" i="1"/>
  <c r="A761" i="1"/>
  <c r="A757" i="1"/>
  <c r="A753" i="1"/>
  <c r="A749" i="1"/>
  <c r="A778" i="1"/>
  <c r="A772" i="1"/>
  <c r="A767" i="1"/>
  <c r="A762" i="1"/>
  <c r="A756" i="1"/>
  <c r="A751" i="1"/>
  <c r="A780" i="1"/>
  <c r="A774" i="1"/>
  <c r="A766" i="1"/>
  <c r="A759" i="1"/>
  <c r="A752" i="1"/>
  <c r="A779" i="1"/>
  <c r="A771" i="1"/>
  <c r="A764" i="1"/>
  <c r="A758" i="1"/>
  <c r="A750" i="1"/>
  <c r="A742" i="1"/>
  <c r="A776" i="1"/>
  <c r="A770" i="1"/>
  <c r="A763" i="1"/>
  <c r="A755" i="1"/>
  <c r="A748" i="1"/>
  <c r="A754" i="1"/>
  <c r="A775" i="1"/>
  <c r="A768" i="1"/>
  <c r="A760" i="1"/>
  <c r="A689" i="1"/>
  <c r="A685" i="1"/>
  <c r="A681" i="1"/>
  <c r="A677" i="1"/>
  <c r="A673" i="1"/>
  <c r="A669" i="1"/>
  <c r="A665" i="1"/>
  <c r="A661" i="1"/>
  <c r="A691" i="1"/>
  <c r="A686" i="1"/>
  <c r="A680" i="1"/>
  <c r="A675" i="1"/>
  <c r="A670" i="1"/>
  <c r="A664" i="1"/>
  <c r="A692" i="1"/>
  <c r="A684" i="1"/>
  <c r="A678" i="1"/>
  <c r="A671" i="1"/>
  <c r="A663" i="1"/>
  <c r="A690" i="1"/>
  <c r="A683" i="1"/>
  <c r="A676" i="1"/>
  <c r="A668" i="1"/>
  <c r="A662" i="1"/>
  <c r="A654" i="1"/>
  <c r="A688" i="1"/>
  <c r="A674" i="1"/>
  <c r="A660" i="1"/>
  <c r="A687" i="1"/>
  <c r="A672" i="1"/>
  <c r="A682" i="1"/>
  <c r="A667" i="1"/>
  <c r="A679" i="1"/>
  <c r="A666" i="1"/>
  <c r="A701" i="1"/>
  <c r="A693" i="1"/>
  <c r="A702" i="1"/>
  <c r="A696" i="1"/>
  <c r="A697" i="1"/>
  <c r="A700" i="1"/>
  <c r="A699" i="1"/>
  <c r="A695" i="1"/>
  <c r="A694" i="1"/>
  <c r="A218" i="1"/>
  <c r="A215" i="1"/>
  <c r="A213" i="1"/>
  <c r="A210" i="1"/>
  <c r="A209" i="1"/>
  <c r="A216" i="1"/>
  <c r="A211" i="1"/>
  <c r="A217" i="1"/>
  <c r="A212" i="1"/>
  <c r="A520" i="1"/>
  <c r="A523" i="1"/>
  <c r="A526" i="1"/>
  <c r="A519" i="1"/>
  <c r="A524" i="1"/>
  <c r="A518" i="1"/>
  <c r="A517" i="1"/>
  <c r="A521" i="1"/>
  <c r="A525" i="1"/>
  <c r="A382" i="1"/>
  <c r="A378" i="1"/>
  <c r="A374" i="1"/>
  <c r="A370" i="1"/>
  <c r="A366" i="1"/>
  <c r="A362" i="1"/>
  <c r="A358" i="1"/>
  <c r="A354" i="1"/>
  <c r="A346" i="1"/>
  <c r="A380" i="1"/>
  <c r="A375" i="1"/>
  <c r="A369" i="1"/>
  <c r="A364" i="1"/>
  <c r="A359" i="1"/>
  <c r="A353" i="1"/>
  <c r="A384" i="1"/>
  <c r="A379" i="1"/>
  <c r="A373" i="1"/>
  <c r="A368" i="1"/>
  <c r="A363" i="1"/>
  <c r="A357" i="1"/>
  <c r="A352" i="1"/>
  <c r="A376" i="1"/>
  <c r="A365" i="1"/>
  <c r="A355" i="1"/>
  <c r="A383" i="1"/>
  <c r="A372" i="1"/>
  <c r="A361" i="1"/>
  <c r="A381" i="1"/>
  <c r="A371" i="1"/>
  <c r="A360" i="1"/>
  <c r="A377" i="1"/>
  <c r="A367" i="1"/>
  <c r="A356" i="1"/>
  <c r="A206" i="1"/>
  <c r="A202" i="1"/>
  <c r="A198" i="1"/>
  <c r="A194" i="1"/>
  <c r="A190" i="1"/>
  <c r="A186" i="1"/>
  <c r="A182" i="1"/>
  <c r="A178" i="1"/>
  <c r="A170" i="1"/>
  <c r="A204" i="1"/>
  <c r="A199" i="1"/>
  <c r="A193" i="1"/>
  <c r="A188" i="1"/>
  <c r="A183" i="1"/>
  <c r="A177" i="1"/>
  <c r="A208" i="1"/>
  <c r="A203" i="1"/>
  <c r="A197" i="1"/>
  <c r="A192" i="1"/>
  <c r="A187" i="1"/>
  <c r="A181" i="1"/>
  <c r="A176" i="1"/>
  <c r="A200" i="1"/>
  <c r="A189" i="1"/>
  <c r="A179" i="1"/>
  <c r="A207" i="1"/>
  <c r="A196" i="1"/>
  <c r="A185" i="1"/>
  <c r="A205" i="1"/>
  <c r="A195" i="1"/>
  <c r="A184" i="1"/>
  <c r="A201" i="1"/>
  <c r="A191" i="1"/>
  <c r="A180" i="1"/>
  <c r="A129" i="1"/>
  <c r="A121" i="1"/>
  <c r="A124" i="1"/>
  <c r="A122" i="1"/>
  <c r="A130" i="1"/>
  <c r="A125" i="1"/>
  <c r="A128" i="1"/>
  <c r="A127" i="1"/>
  <c r="A123" i="1"/>
  <c r="A568" i="1"/>
  <c r="A563" i="1"/>
  <c r="A569" i="1"/>
  <c r="A562" i="1"/>
  <c r="A570" i="1"/>
  <c r="A565" i="1"/>
  <c r="A564" i="1"/>
  <c r="A567" i="1"/>
  <c r="A561" i="1"/>
  <c r="A394" i="1"/>
  <c r="A391" i="1"/>
  <c r="A389" i="1"/>
  <c r="A386" i="1"/>
  <c r="A385" i="1"/>
  <c r="A392" i="1"/>
  <c r="A387" i="1"/>
  <c r="A393" i="1"/>
  <c r="A388" i="1"/>
  <c r="A470" i="1"/>
  <c r="A466" i="1"/>
  <c r="A462" i="1"/>
  <c r="A458" i="1"/>
  <c r="A454" i="1"/>
  <c r="A450" i="1"/>
  <c r="A446" i="1"/>
  <c r="A442" i="1"/>
  <c r="A434" i="1"/>
  <c r="A468" i="1"/>
  <c r="A463" i="1"/>
  <c r="A457" i="1"/>
  <c r="A452" i="1"/>
  <c r="A447" i="1"/>
  <c r="A441" i="1"/>
  <c r="A472" i="1"/>
  <c r="A467" i="1"/>
  <c r="A461" i="1"/>
  <c r="A456" i="1"/>
  <c r="A451" i="1"/>
  <c r="A445" i="1"/>
  <c r="A440" i="1"/>
  <c r="A469" i="1"/>
  <c r="A459" i="1"/>
  <c r="A448" i="1"/>
  <c r="A465" i="1"/>
  <c r="A455" i="1"/>
  <c r="A444" i="1"/>
  <c r="A464" i="1"/>
  <c r="A453" i="1"/>
  <c r="A443" i="1"/>
  <c r="A471" i="1"/>
  <c r="A460" i="1"/>
  <c r="A449" i="1"/>
  <c r="A294" i="1"/>
  <c r="A290" i="1"/>
  <c r="A286" i="1"/>
  <c r="A282" i="1"/>
  <c r="A278" i="1"/>
  <c r="A274" i="1"/>
  <c r="A270" i="1"/>
  <c r="A266" i="1"/>
  <c r="A258" i="1"/>
  <c r="A292" i="1"/>
  <c r="A287" i="1"/>
  <c r="A281" i="1"/>
  <c r="A276" i="1"/>
  <c r="A271" i="1"/>
  <c r="A265" i="1"/>
  <c r="A296" i="1"/>
  <c r="A291" i="1"/>
  <c r="A285" i="1"/>
  <c r="A280" i="1"/>
  <c r="A275" i="1"/>
  <c r="A269" i="1"/>
  <c r="A264" i="1"/>
  <c r="A293" i="1"/>
  <c r="A283" i="1"/>
  <c r="A272" i="1"/>
  <c r="A289" i="1"/>
  <c r="A279" i="1"/>
  <c r="A268" i="1"/>
  <c r="A288" i="1"/>
  <c r="A277" i="1"/>
  <c r="A267" i="1"/>
  <c r="A295" i="1"/>
  <c r="A284" i="1"/>
  <c r="A273" i="1"/>
  <c r="A344" i="1" l="1"/>
  <c r="A347" i="1"/>
  <c r="A350" i="1"/>
  <c r="A343" i="1"/>
  <c r="A348" i="1"/>
  <c r="A342" i="1"/>
  <c r="A341" i="1"/>
  <c r="A345" i="1"/>
  <c r="A349" i="1"/>
  <c r="A432" i="1"/>
  <c r="A435" i="1"/>
  <c r="A438" i="1"/>
  <c r="A431" i="1"/>
  <c r="A433" i="1"/>
  <c r="A437" i="1"/>
  <c r="A436" i="1"/>
  <c r="A430" i="1"/>
  <c r="A429" i="1"/>
  <c r="A656" i="1"/>
  <c r="A651" i="1"/>
  <c r="A653" i="1"/>
  <c r="A649" i="1"/>
  <c r="A650" i="1"/>
  <c r="A658" i="1"/>
  <c r="A655" i="1"/>
  <c r="A652" i="1"/>
  <c r="A657" i="1"/>
  <c r="A168" i="1"/>
  <c r="A171" i="1"/>
  <c r="A174" i="1"/>
  <c r="A167" i="1"/>
  <c r="A172" i="1"/>
  <c r="A166" i="1"/>
  <c r="A165" i="1"/>
  <c r="A169" i="1"/>
  <c r="A173" i="1"/>
  <c r="A256" i="1"/>
  <c r="A259" i="1"/>
  <c r="A262" i="1"/>
  <c r="A255" i="1"/>
  <c r="A257" i="1"/>
  <c r="A261" i="1"/>
  <c r="A260" i="1"/>
  <c r="A254" i="1"/>
  <c r="A253" i="1"/>
  <c r="A744" i="1"/>
  <c r="A739" i="1"/>
  <c r="A743" i="1"/>
  <c r="A740" i="1"/>
  <c r="A746" i="1"/>
  <c r="A738" i="1"/>
  <c r="A745" i="1"/>
  <c r="A741" i="1"/>
  <c r="A737" i="1"/>
</calcChain>
</file>

<file path=xl/sharedStrings.xml><?xml version="1.0" encoding="utf-8"?>
<sst xmlns="http://schemas.openxmlformats.org/spreadsheetml/2006/main" count="664" uniqueCount="47">
  <si>
    <t>Pokyny k vyplneniu: Vypĺňajú sa žlto vyznačené polia !!!</t>
  </si>
  <si>
    <r>
      <t>Podrobné vymedzenie predmetu zákazky je súčasťou projektovej dokumentácie stavby a výkazu – výmer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</si>
  <si>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</si>
  <si>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</si>
  <si>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</si>
  <si>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</si>
  <si>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</si>
  <si>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</si>
  <si>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</si>
  <si>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</si>
  <si>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</si>
  <si>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</si>
  <si>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</si>
  <si>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Parametre</t>
  </si>
  <si>
    <t>Min. veľkosť stola</t>
  </si>
  <si>
    <t>4000 x 2000</t>
  </si>
  <si>
    <t>mm</t>
  </si>
  <si>
    <t>hodnota:</t>
  </si>
  <si>
    <t>Vymeniteľný stôl</t>
  </si>
  <si>
    <t>áno</t>
  </si>
  <si>
    <t>--</t>
  </si>
  <si>
    <t>áno/nie:</t>
  </si>
  <si>
    <t>Min. posun osy X</t>
  </si>
  <si>
    <t>Min. posun osy Y</t>
  </si>
  <si>
    <t>Min. posun osy Z</t>
  </si>
  <si>
    <t>Min. presnosť</t>
  </si>
  <si>
    <t>Min. výkon lasera</t>
  </si>
  <si>
    <t>W</t>
  </si>
  <si>
    <t>Ovládanie</t>
  </si>
  <si>
    <t>Min. veľkosť LCD displeja</t>
  </si>
  <si>
    <t>"</t>
  </si>
  <si>
    <t>Min. veľkosť pamäte RAM</t>
  </si>
  <si>
    <t>GB</t>
  </si>
  <si>
    <t>Min. veľkosť disku SSD</t>
  </si>
  <si>
    <t>Softvér na tvorbu programov pre stroj v kancelárii</t>
  </si>
  <si>
    <t>Ďalšie súčasti hodnoty obstarávaného zariadenia</t>
  </si>
  <si>
    <t>Doprava na miesto realizácie</t>
  </si>
  <si>
    <t>-</t>
  </si>
  <si>
    <t>Montáž zariadenia a uvedenie do prevádzky</t>
  </si>
  <si>
    <r>
      <rPr>
        <b/>
        <sz val="11"/>
        <color theme="1"/>
        <rFont val="Calibri"/>
        <family val="2"/>
        <charset val="238"/>
        <scheme val="minor"/>
      </rPr>
      <t>Pozn.:</t>
    </r>
    <r>
      <rPr>
        <sz val="11"/>
        <color theme="1"/>
        <rFont val="Calibri"/>
        <family val="2"/>
        <charset val="238"/>
        <scheme val="minor"/>
      </rPr>
      <t xml:space="preserve"> V prípade, že v rámci opisu predmetu zákazky bol použitý konkrétny výrobca, výrobný postup, značka, patent, typ, krajina, oblasť alebo miesto pôvodu alebo výroby, môže uchádzač predložiť ponuku i na technický a funkčný ekvivalent.</t>
    </r>
  </si>
  <si>
    <t>Miesto:</t>
  </si>
  <si>
    <t>Dátum:</t>
  </si>
  <si>
    <t>Prídavné zariadenia</t>
  </si>
  <si>
    <t>Podrobný technický opis a údaje deklarujúce technické parametre dodávaného predmetu zákazky</t>
  </si>
  <si>
    <t>Kúpna zmluva – Príloha č. 1:</t>
  </si>
  <si>
    <t>Laserový rezací stroj so softvérom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</si>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</sst>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/>
    <xf numFmtId="0" fontId="6" fillId="0" borderId="0" xfId="0" applyFont="1"/>
    <xf numFmtId="0" fontId="7" fillId="0" borderId="0" xfId="0" applyFont="1"/>
    <xf numFmtId="49" fontId="1" fillId="0" borderId="0" xfId="0" applyNumberFormat="1" applyFont="1"/>
    <xf numFmtId="0" fontId="1" fillId="0" borderId="0" xfId="0" applyFont="1"/>
    <xf numFmtId="0" fontId="8" fillId="0" borderId="0" xfId="0" applyFont="1"/>
    <xf numFmtId="49" fontId="9" fillId="0" borderId="0" xfId="0" applyNumberFormat="1" applyFont="1" applyAlignment="1">
      <alignment horizontal="right"/>
    </xf>
    <xf numFmtId="0" fontId="8" fillId="3" borderId="0" xfId="0" applyFont="1" applyFill="1"/>
    <xf numFmtId="0" fontId="9" fillId="0" borderId="0" xfId="0" applyFont="1" applyAlignment="1">
      <alignment horizontal="right"/>
    </xf>
    <xf numFmtId="0" fontId="8" fillId="3" borderId="0" xfId="0" applyFont="1" applyFill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4" borderId="1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vertical="center" wrapText="1"/>
    </xf>
    <xf numFmtId="0" fontId="14" fillId="3" borderId="20" xfId="0" applyFont="1" applyFill="1" applyBorder="1" applyAlignment="1">
      <alignment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top" wrapText="1"/>
      <protection locked="0"/>
    </xf>
    <xf numFmtId="0" fontId="14" fillId="2" borderId="23" xfId="0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 wrapText="1"/>
      <protection locked="0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vertical="center" wrapText="1"/>
    </xf>
    <xf numFmtId="0" fontId="14" fillId="3" borderId="26" xfId="0" applyFont="1" applyFill="1" applyBorder="1" applyAlignment="1">
      <alignment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top" wrapText="1"/>
      <protection locked="0"/>
    </xf>
    <xf numFmtId="0" fontId="14" fillId="3" borderId="34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 applyProtection="1">
      <alignment horizontal="center" vertical="top" wrapText="1"/>
      <protection locked="0"/>
    </xf>
    <xf numFmtId="0" fontId="14" fillId="2" borderId="39" xfId="0" applyFont="1" applyFill="1" applyBorder="1" applyAlignment="1" applyProtection="1">
      <alignment vertical="center" wrapText="1"/>
      <protection locked="0"/>
    </xf>
    <xf numFmtId="0" fontId="14" fillId="2" borderId="41" xfId="0" applyFont="1" applyFill="1" applyBorder="1" applyAlignment="1" applyProtection="1">
      <alignment vertical="center" wrapText="1"/>
      <protection locked="0"/>
    </xf>
    <xf numFmtId="0" fontId="14" fillId="3" borderId="42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12" xfId="0" applyFont="1" applyFill="1" applyBorder="1" applyAlignment="1" applyProtection="1">
      <alignment horizontal="center" vertical="center" wrapText="1"/>
      <protection locked="0"/>
    </xf>
    <xf numFmtId="0" fontId="14" fillId="3" borderId="43" xfId="0" applyFont="1" applyFill="1" applyBorder="1" applyAlignment="1">
      <alignment vertical="center" wrapText="1"/>
    </xf>
    <xf numFmtId="0" fontId="14" fillId="3" borderId="44" xfId="0" applyFont="1" applyFill="1" applyBorder="1" applyAlignment="1">
      <alignment vertical="center" wrapText="1"/>
    </xf>
    <xf numFmtId="0" fontId="14" fillId="3" borderId="45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 applyProtection="1">
      <alignment horizontal="center" vertical="center" wrapText="1"/>
      <protection locked="0"/>
    </xf>
    <xf numFmtId="0" fontId="14" fillId="3" borderId="45" xfId="0" applyFont="1" applyFill="1" applyBorder="1" applyAlignment="1" applyProtection="1">
      <alignment horizontal="center" vertical="center" wrapText="1"/>
      <protection locked="0"/>
    </xf>
    <xf numFmtId="0" fontId="14" fillId="3" borderId="46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justify" wrapText="1"/>
    </xf>
    <xf numFmtId="0" fontId="6" fillId="0" borderId="0" xfId="1" applyFont="1" applyAlignment="1">
      <alignment horizontal="right" vertical="center"/>
    </xf>
    <xf numFmtId="0" fontId="6" fillId="0" borderId="48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48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4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4" fillId="2" borderId="4" xfId="0" applyFont="1" applyFill="1" applyBorder="1" applyAlignment="1" applyProtection="1">
      <alignment vertical="center" wrapText="1"/>
      <protection locked="0"/>
    </xf>
    <xf numFmtId="0" fontId="14" fillId="2" borderId="5" xfId="0" applyFont="1" applyFill="1" applyBorder="1" applyAlignment="1" applyProtection="1">
      <alignment vertical="center" wrapText="1"/>
      <protection locked="0"/>
    </xf>
    <xf numFmtId="0" fontId="14" fillId="3" borderId="50" xfId="0" applyFont="1" applyFill="1" applyBorder="1" applyAlignment="1">
      <alignment vertical="center" wrapText="1"/>
    </xf>
    <xf numFmtId="0" fontId="14" fillId="3" borderId="22" xfId="0" applyFont="1" applyFill="1" applyBorder="1" applyAlignment="1">
      <alignment vertical="center" wrapText="1"/>
    </xf>
    <xf numFmtId="0" fontId="14" fillId="2" borderId="23" xfId="0" applyFont="1" applyFill="1" applyBorder="1" applyAlignment="1" applyProtection="1">
      <alignment vertical="center" wrapText="1"/>
      <protection locked="0"/>
    </xf>
    <xf numFmtId="0" fontId="14" fillId="2" borderId="24" xfId="0" applyFont="1" applyFill="1" applyBorder="1" applyAlignment="1" applyProtection="1">
      <alignment vertical="center" wrapText="1"/>
      <protection locked="0"/>
    </xf>
    <xf numFmtId="0" fontId="14" fillId="2" borderId="51" xfId="0" applyFont="1" applyFill="1" applyBorder="1" applyAlignment="1" applyProtection="1">
      <alignment vertical="center" wrapText="1"/>
      <protection locked="0"/>
    </xf>
    <xf numFmtId="0" fontId="14" fillId="2" borderId="52" xfId="0" applyFont="1" applyFill="1" applyBorder="1" applyAlignment="1" applyProtection="1">
      <alignment vertical="center" wrapText="1"/>
      <protection locked="0"/>
    </xf>
    <xf numFmtId="0" fontId="14" fillId="3" borderId="29" xfId="0" applyFont="1" applyFill="1" applyBorder="1" applyAlignment="1">
      <alignment vertical="center" wrapText="1"/>
    </xf>
    <xf numFmtId="0" fontId="14" fillId="2" borderId="33" xfId="0" applyFont="1" applyFill="1" applyBorder="1" applyAlignment="1" applyProtection="1">
      <alignment vertical="center" wrapText="1"/>
      <protection locked="0"/>
    </xf>
    <xf numFmtId="0" fontId="14" fillId="2" borderId="53" xfId="0" applyFont="1" applyFill="1" applyBorder="1" applyAlignment="1" applyProtection="1">
      <alignment vertical="center" wrapText="1"/>
      <protection locked="0"/>
    </xf>
    <xf numFmtId="0" fontId="14" fillId="3" borderId="17" xfId="0" applyFont="1" applyFill="1" applyBorder="1" applyAlignment="1">
      <alignment vertical="center" wrapText="1"/>
    </xf>
    <xf numFmtId="0" fontId="14" fillId="3" borderId="18" xfId="0" applyFont="1" applyFill="1" applyBorder="1" applyAlignment="1">
      <alignment vertical="center" wrapText="1"/>
    </xf>
    <xf numFmtId="0" fontId="14" fillId="3" borderId="27" xfId="0" applyFont="1" applyFill="1" applyBorder="1" applyAlignment="1">
      <alignment vertical="center" wrapText="1"/>
    </xf>
    <xf numFmtId="0" fontId="14" fillId="3" borderId="28" xfId="0" applyFont="1" applyFill="1" applyBorder="1" applyAlignment="1">
      <alignment vertical="center" wrapText="1"/>
    </xf>
    <xf numFmtId="0" fontId="14" fillId="3" borderId="36" xfId="0" applyFont="1" applyFill="1" applyBorder="1" applyAlignment="1">
      <alignment vertical="center" wrapText="1"/>
    </xf>
    <xf numFmtId="0" fontId="14" fillId="3" borderId="37" xfId="0" applyFont="1" applyFill="1" applyBorder="1" applyAlignment="1">
      <alignment vertical="center" wrapText="1"/>
    </xf>
    <xf numFmtId="0" fontId="14" fillId="3" borderId="54" xfId="0" applyFont="1" applyFill="1" applyBorder="1" applyAlignment="1">
      <alignment vertical="center" wrapText="1"/>
    </xf>
    <xf numFmtId="0" fontId="14" fillId="3" borderId="55" xfId="0" applyFont="1" applyFill="1" applyBorder="1" applyAlignment="1">
      <alignment vertical="center" wrapText="1"/>
    </xf>
    <xf numFmtId="0" fontId="14" fillId="3" borderId="54" xfId="0" applyFont="1" applyFill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 applyProtection="1">
      <alignment horizontal="center" vertical="top" wrapText="1"/>
      <protection locked="0"/>
    </xf>
    <xf numFmtId="0" fontId="14" fillId="2" borderId="56" xfId="0" applyFont="1" applyFill="1" applyBorder="1" applyAlignment="1" applyProtection="1">
      <alignment vertical="center" wrapText="1"/>
      <protection locked="0"/>
    </xf>
    <xf numFmtId="0" fontId="14" fillId="2" borderId="57" xfId="0" applyFont="1" applyFill="1" applyBorder="1" applyAlignment="1" applyProtection="1">
      <alignment vertical="center" wrapText="1"/>
      <protection locked="0"/>
    </xf>
    <xf numFmtId="0" fontId="14" fillId="3" borderId="58" xfId="0" applyFont="1" applyFill="1" applyBorder="1" applyAlignment="1">
      <alignment vertical="center" wrapText="1"/>
    </xf>
    <xf numFmtId="0" fontId="14" fillId="3" borderId="51" xfId="0" applyFont="1" applyFill="1" applyBorder="1" applyAlignment="1">
      <alignment vertical="center" wrapText="1"/>
    </xf>
    <xf numFmtId="0" fontId="14" fillId="3" borderId="52" xfId="0" applyFont="1" applyFill="1" applyBorder="1" applyAlignment="1">
      <alignment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3" borderId="52" xfId="0" applyFont="1" applyFill="1" applyBorder="1" applyAlignment="1">
      <alignment horizontal="center" vertical="center" wrapText="1"/>
    </xf>
    <xf numFmtId="0" fontId="14" fillId="3" borderId="59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 applyProtection="1">
      <alignment horizontal="center" vertical="center" wrapText="1"/>
      <protection locked="0"/>
    </xf>
    <xf numFmtId="0" fontId="14" fillId="3" borderId="60" xfId="0" applyFont="1" applyFill="1" applyBorder="1" applyAlignment="1">
      <alignment vertical="center" wrapText="1"/>
    </xf>
    <xf numFmtId="0" fontId="14" fillId="3" borderId="33" xfId="0" applyFont="1" applyFill="1" applyBorder="1" applyAlignment="1">
      <alignment vertical="center" wrapText="1"/>
    </xf>
    <xf numFmtId="0" fontId="14" fillId="3" borderId="53" xfId="0" applyFont="1" applyFill="1" applyBorder="1" applyAlignment="1">
      <alignment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0" fontId="8" fillId="0" borderId="0" xfId="0" applyFont="1" applyProtection="1"/>
    <xf numFmtId="49" fontId="9" fillId="0" borderId="0" xfId="0" applyNumberFormat="1" applyFont="1" applyAlignment="1" applyProtection="1">
      <alignment horizontal="right"/>
    </xf>
    <xf numFmtId="0" fontId="8" fillId="3" borderId="0" xfId="0" applyFont="1" applyFill="1" applyProtection="1"/>
    <xf numFmtId="0" fontId="9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10" fillId="0" borderId="0" xfId="0" applyFont="1" applyAlignment="1" applyProtection="1">
      <alignment wrapText="1"/>
    </xf>
    <xf numFmtId="0" fontId="11" fillId="0" borderId="0" xfId="0" applyFont="1" applyAlignment="1" applyProtection="1">
      <alignment wrapText="1"/>
    </xf>
    <xf numFmtId="0" fontId="12" fillId="4" borderId="1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 applyProtection="1">
      <alignment vertical="center" wrapText="1"/>
    </xf>
    <xf numFmtId="0" fontId="12" fillId="4" borderId="3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vertical="center" wrapText="1"/>
    </xf>
    <xf numFmtId="0" fontId="13" fillId="4" borderId="5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vertical="center" wrapText="1"/>
    </xf>
    <xf numFmtId="0" fontId="13" fillId="4" borderId="5" xfId="0" applyFont="1" applyFill="1" applyBorder="1" applyAlignment="1" applyProtection="1">
      <alignment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vertical="center" wrapText="1"/>
    </xf>
    <xf numFmtId="0" fontId="14" fillId="3" borderId="12" xfId="0" applyFont="1" applyFill="1" applyBorder="1" applyAlignment="1" applyProtection="1">
      <alignment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 wrapText="1"/>
    </xf>
    <xf numFmtId="0" fontId="14" fillId="3" borderId="18" xfId="0" applyFont="1" applyFill="1" applyBorder="1" applyAlignment="1" applyProtection="1">
      <alignment horizontal="center" vertical="center" wrapText="1"/>
    </xf>
    <xf numFmtId="0" fontId="14" fillId="3" borderId="19" xfId="0" applyFont="1" applyFill="1" applyBorder="1" applyAlignment="1" applyProtection="1">
      <alignment vertical="center" wrapText="1"/>
    </xf>
    <xf numFmtId="0" fontId="14" fillId="3" borderId="20" xfId="0" applyFont="1" applyFill="1" applyBorder="1" applyAlignment="1" applyProtection="1">
      <alignment vertical="center" wrapText="1"/>
    </xf>
    <xf numFmtId="0" fontId="14" fillId="3" borderId="19" xfId="0" applyFont="1" applyFill="1" applyBorder="1" applyAlignment="1" applyProtection="1">
      <alignment horizontal="center" vertical="center" wrapText="1"/>
    </xf>
    <xf numFmtId="0" fontId="14" fillId="3" borderId="20" xfId="0" applyFont="1" applyFill="1" applyBorder="1" applyAlignment="1" applyProtection="1">
      <alignment horizontal="center" vertical="center" wrapText="1"/>
    </xf>
    <xf numFmtId="0" fontId="14" fillId="3" borderId="21" xfId="0" quotePrefix="1" applyFont="1" applyFill="1" applyBorder="1" applyAlignment="1" applyProtection="1">
      <alignment horizontal="center" vertical="center" wrapText="1"/>
    </xf>
    <xf numFmtId="0" fontId="14" fillId="3" borderId="19" xfId="0" applyFont="1" applyFill="1" applyBorder="1" applyAlignment="1" applyProtection="1">
      <alignment horizontal="center" vertical="center" wrapText="1"/>
    </xf>
    <xf numFmtId="0" fontId="14" fillId="3" borderId="21" xfId="0" applyFont="1" applyFill="1" applyBorder="1" applyAlignment="1" applyProtection="1">
      <alignment horizontal="center" vertical="center" wrapText="1"/>
    </xf>
    <xf numFmtId="0" fontId="14" fillId="3" borderId="25" xfId="0" applyFont="1" applyFill="1" applyBorder="1" applyAlignment="1" applyProtection="1">
      <alignment vertical="center" wrapText="1"/>
    </xf>
    <xf numFmtId="0" fontId="14" fillId="3" borderId="26" xfId="0" applyFont="1" applyFill="1" applyBorder="1" applyAlignment="1" applyProtection="1">
      <alignment vertical="center" wrapText="1"/>
    </xf>
    <xf numFmtId="0" fontId="14" fillId="3" borderId="25" xfId="0" applyFont="1" applyFill="1" applyBorder="1" applyAlignment="1" applyProtection="1">
      <alignment horizontal="center" vertical="center" wrapText="1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14" fillId="3" borderId="28" xfId="0" applyFont="1" applyFill="1" applyBorder="1" applyAlignment="1" applyProtection="1">
      <alignment horizontal="center" vertical="center" wrapText="1"/>
    </xf>
    <xf numFmtId="0" fontId="14" fillId="3" borderId="29" xfId="0" applyFont="1" applyFill="1" applyBorder="1" applyAlignment="1" applyProtection="1">
      <alignment horizontal="center" vertical="center" wrapText="1"/>
    </xf>
    <xf numFmtId="0" fontId="14" fillId="3" borderId="30" xfId="0" applyFont="1" applyFill="1" applyBorder="1" applyAlignment="1" applyProtection="1">
      <alignment horizontal="center" vertical="center" wrapText="1"/>
    </xf>
    <xf numFmtId="0" fontId="14" fillId="3" borderId="31" xfId="0" applyFont="1" applyFill="1" applyBorder="1" applyAlignment="1" applyProtection="1">
      <alignment vertical="center" wrapText="1"/>
    </xf>
    <xf numFmtId="0" fontId="14" fillId="3" borderId="30" xfId="0" applyFont="1" applyFill="1" applyBorder="1" applyAlignment="1" applyProtection="1">
      <alignment vertical="center" wrapText="1"/>
    </xf>
    <xf numFmtId="0" fontId="14" fillId="3" borderId="31" xfId="0" applyFont="1" applyFill="1" applyBorder="1" applyAlignment="1" applyProtection="1">
      <alignment horizontal="center" vertical="center" wrapText="1"/>
    </xf>
    <xf numFmtId="0" fontId="14" fillId="3" borderId="32" xfId="0" applyFont="1" applyFill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horizontal="center" vertical="center" wrapText="1"/>
    </xf>
    <xf numFmtId="0" fontId="14" fillId="3" borderId="34" xfId="0" applyFont="1" applyFill="1" applyBorder="1" applyAlignment="1" applyProtection="1">
      <alignment horizontal="center" vertical="center" wrapText="1"/>
    </xf>
    <xf numFmtId="0" fontId="14" fillId="3" borderId="35" xfId="0" applyFont="1" applyFill="1" applyBorder="1" applyAlignment="1" applyProtection="1">
      <alignment horizontal="center" vertical="center" wrapText="1"/>
    </xf>
    <xf numFmtId="0" fontId="14" fillId="3" borderId="36" xfId="0" applyFont="1" applyFill="1" applyBorder="1" applyAlignment="1" applyProtection="1">
      <alignment horizontal="center" vertical="center" wrapText="1"/>
    </xf>
    <xf numFmtId="0" fontId="14" fillId="3" borderId="37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vertical="center" wrapText="1"/>
    </xf>
    <xf numFmtId="0" fontId="14" fillId="3" borderId="3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38" xfId="0" quotePrefix="1" applyFont="1" applyFill="1" applyBorder="1" applyAlignment="1" applyProtection="1">
      <alignment horizontal="center" vertical="center" wrapText="1"/>
    </xf>
    <xf numFmtId="0" fontId="14" fillId="3" borderId="39" xfId="0" applyFont="1" applyFill="1" applyBorder="1" applyAlignment="1" applyProtection="1">
      <alignment horizontal="center" vertical="center" wrapText="1"/>
    </xf>
    <xf numFmtId="0" fontId="14" fillId="3" borderId="42" xfId="0" applyFont="1" applyFill="1" applyBorder="1" applyAlignment="1" applyProtection="1">
      <alignment vertical="center" wrapText="1"/>
    </xf>
    <xf numFmtId="0" fontId="14" fillId="3" borderId="14" xfId="0" applyFont="1" applyFill="1" applyBorder="1" applyAlignment="1" applyProtection="1">
      <alignment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4" fillId="3" borderId="43" xfId="0" applyFont="1" applyFill="1" applyBorder="1" applyAlignment="1" applyProtection="1">
      <alignment vertical="center" wrapText="1"/>
    </xf>
    <xf numFmtId="0" fontId="14" fillId="3" borderId="44" xfId="0" applyFont="1" applyFill="1" applyBorder="1" applyAlignment="1" applyProtection="1">
      <alignment vertical="center" wrapText="1"/>
    </xf>
    <xf numFmtId="0" fontId="14" fillId="3" borderId="45" xfId="0" applyFont="1" applyFill="1" applyBorder="1" applyAlignment="1" applyProtection="1">
      <alignment horizontal="center" vertical="center" wrapText="1"/>
    </xf>
    <xf numFmtId="0" fontId="14" fillId="3" borderId="46" xfId="0" applyFont="1" applyFill="1" applyBorder="1" applyAlignment="1" applyProtection="1">
      <alignment horizontal="center" vertical="center" wrapText="1"/>
    </xf>
    <xf numFmtId="0" fontId="14" fillId="3" borderId="47" xfId="0" applyFont="1" applyFill="1" applyBorder="1" applyAlignment="1" applyProtection="1">
      <alignment horizontal="center" vertical="center" wrapText="1"/>
    </xf>
    <xf numFmtId="0" fontId="14" fillId="3" borderId="45" xfId="0" applyFont="1" applyFill="1" applyBorder="1" applyAlignment="1" applyProtection="1">
      <alignment horizontal="center" vertical="center" wrapText="1"/>
    </xf>
    <xf numFmtId="0" fontId="14" fillId="3" borderId="46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6" fillId="0" borderId="0" xfId="1" applyFont="1" applyAlignment="1" applyProtection="1">
      <alignment horizontal="right" vertical="center"/>
    </xf>
    <xf numFmtId="0" fontId="6" fillId="0" borderId="48" xfId="1" applyFont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6" fillId="0" borderId="48" xfId="1" applyFont="1" applyBorder="1" applyAlignment="1" applyProtection="1">
      <alignment vertical="center" wrapText="1"/>
    </xf>
    <xf numFmtId="0" fontId="6" fillId="0" borderId="0" xfId="1" applyFont="1" applyAlignment="1" applyProtection="1">
      <alignment vertical="center" wrapText="1"/>
    </xf>
    <xf numFmtId="0" fontId="6" fillId="0" borderId="49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ha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Príloha č. 2"/>
      <sheetName val="Výzva na predloženie CP - list"/>
      <sheetName val="Výzva na predloženie CP - email"/>
      <sheetName val="Výzva na predlož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12">
          <cell r="F12" t="str">
            <v>dodanie tovarov</v>
          </cell>
        </row>
        <row r="17">
          <cell r="F17" t="str">
            <v>áno</v>
          </cell>
        </row>
        <row r="20">
          <cell r="J20" t="str">
            <v>všetky predmety spolu</v>
          </cell>
        </row>
        <row r="24">
          <cell r="K24">
            <v>43640</v>
          </cell>
        </row>
        <row r="58">
          <cell r="E58" t="str">
            <v>cenové ponuky komplexne</v>
          </cell>
        </row>
        <row r="72">
          <cell r="I72" t="str">
            <v>zaslaná poštou</v>
          </cell>
        </row>
        <row r="73">
          <cell r="I73" t="str">
            <v>zaslaná poštou</v>
          </cell>
        </row>
        <row r="74">
          <cell r="I74" t="str">
            <v>zaslaná poštou</v>
          </cell>
        </row>
      </sheetData>
      <sheetData sheetId="1"/>
      <sheetData sheetId="2"/>
      <sheetData sheetId="3">
        <row r="130">
          <cell r="C130" t="str">
            <v xml:space="preserve">Príloha č. 1: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5">
          <cell r="B15" t="str">
            <v>1.2.2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filterMode="1"/>
  <dimension ref="A1:P872"/>
  <sheetViews>
    <sheetView tabSelected="1" view="pageBreakPreview" zoomScaleNormal="100" zoomScaleSheetLayoutView="100" workbookViewId="0">
      <pane ySplit="3" topLeftCell="A6" activePane="bottomLeft" state="frozen"/>
      <selection pane="bottomLeft" activeCell="M15" sqref="M15:M24"/>
    </sheetView>
  </sheetViews>
  <sheetFormatPr defaultColWidth="9.140625" defaultRowHeight="15" x14ac:dyDescent="0.25"/>
  <cols>
    <col min="1" max="1" width="4.7109375" style="123" customWidth="1"/>
    <col min="2" max="2" width="8.7109375" style="128" customWidth="1"/>
    <col min="3" max="3" width="8.7109375" style="123" customWidth="1"/>
    <col min="4" max="5" width="9.28515625" style="123" customWidth="1"/>
    <col min="6" max="7" width="19" style="123" customWidth="1"/>
    <col min="8" max="9" width="9.42578125" style="123" customWidth="1"/>
    <col min="10" max="10" width="8" style="123" customWidth="1"/>
    <col min="11" max="11" width="13.7109375" style="123" customWidth="1"/>
    <col min="12" max="12" width="17.85546875" style="123" customWidth="1"/>
    <col min="13" max="14" width="18.28515625" style="123" customWidth="1"/>
    <col min="15" max="15" width="6.5703125" style="123" bestFit="1" customWidth="1"/>
    <col min="16" max="16" width="14.5703125" style="123" bestFit="1" customWidth="1"/>
    <col min="17" max="28" width="9.140625" style="123"/>
    <col min="29" max="29" width="9.42578125" style="123" bestFit="1" customWidth="1"/>
    <col min="30" max="16384" width="9.140625" style="123"/>
  </cols>
  <sheetData>
    <row r="1" spans="1:16" x14ac:dyDescent="0.25">
      <c r="A1" s="123">
        <v>1</v>
      </c>
      <c r="B1" s="123"/>
    </row>
    <row r="2" spans="1:16" ht="18.75" x14ac:dyDescent="0.25">
      <c r="A2" s="124">
        <v>1</v>
      </c>
      <c r="B2" s="125" t="s">
        <v>0</v>
      </c>
      <c r="C2" s="125"/>
      <c r="D2" s="125"/>
      <c r="E2" s="125"/>
      <c r="F2" s="125"/>
      <c r="G2" s="125"/>
    </row>
    <row r="3" spans="1:16" x14ac:dyDescent="0.25">
      <c r="A3" s="123">
        <v>1</v>
      </c>
      <c r="B3" s="123"/>
    </row>
    <row r="4" spans="1:16" s="1" customFormat="1" ht="23.25" hidden="1" customHeight="1" x14ac:dyDescent="0.25">
      <c r="A4" s="1">
        <f>IF(N4="",0,1)</f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M4" s="3"/>
      <c r="N4" s="3" t="str">
        <f>IF(COUNTA([1]summary!$I$72:$I$81)=0,'[1]Výzva na prieskum trhu'!$C$130,"")</f>
        <v/>
      </c>
    </row>
    <row r="5" spans="1:16" s="124" customFormat="1" ht="23.25" customHeight="1" x14ac:dyDescent="0.25">
      <c r="A5" s="124">
        <v>1</v>
      </c>
      <c r="B5" s="126" t="s">
        <v>44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6" s="124" customFormat="1" x14ac:dyDescent="0.25">
      <c r="A6" s="124">
        <v>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6" s="124" customFormat="1" ht="23.25" customHeight="1" x14ac:dyDescent="0.25">
      <c r="A7" s="124">
        <v>1</v>
      </c>
      <c r="B7" s="126" t="s">
        <v>43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</row>
    <row r="8" spans="1:16" x14ac:dyDescent="0.25">
      <c r="A8" s="123">
        <v>1</v>
      </c>
    </row>
    <row r="9" spans="1:16" x14ac:dyDescent="0.25">
      <c r="A9" s="123">
        <v>1</v>
      </c>
    </row>
    <row r="10" spans="1:16" customFormat="1" hidden="1" x14ac:dyDescent="0.25">
      <c r="A10" s="6">
        <f>IF([1]summary!$F$12=$P$10,1,0)*IF([1]summary!$F$17="nie",1,0)</f>
        <v>0</v>
      </c>
      <c r="B10" s="5" t="s">
        <v>1</v>
      </c>
      <c r="P10" s="7" t="s">
        <v>2</v>
      </c>
    </row>
    <row r="11" spans="1:16" s="9" customFormat="1" hidden="1" x14ac:dyDescent="0.25">
      <c r="A11" s="6">
        <f>SUM(A10:A10)</f>
        <v>0</v>
      </c>
      <c r="B11" s="8"/>
    </row>
    <row r="12" spans="1:16" s="129" customFormat="1" ht="15.75" x14ac:dyDescent="0.25">
      <c r="A12" s="129">
        <v>1</v>
      </c>
      <c r="B12" s="130" t="s">
        <v>3</v>
      </c>
      <c r="C12" s="130"/>
      <c r="D12" s="131" t="s">
        <v>45</v>
      </c>
      <c r="E12" s="131"/>
      <c r="F12" s="131"/>
      <c r="G12" s="131"/>
      <c r="H12" s="131"/>
      <c r="I12" s="131"/>
      <c r="J12" s="131"/>
      <c r="K12" s="131"/>
      <c r="L12" s="131"/>
      <c r="M12" s="132" t="s">
        <v>4</v>
      </c>
      <c r="N12" s="133">
        <v>1</v>
      </c>
      <c r="P12" s="134"/>
    </row>
    <row r="13" spans="1:16" ht="15.75" thickBot="1" x14ac:dyDescent="0.3">
      <c r="A13" s="123">
        <v>1</v>
      </c>
      <c r="P13" s="135"/>
    </row>
    <row r="14" spans="1:16" ht="69.95" customHeight="1" thickBot="1" x14ac:dyDescent="0.3">
      <c r="A14" s="123">
        <v>1</v>
      </c>
      <c r="B14" s="136" t="s">
        <v>5</v>
      </c>
      <c r="C14" s="137"/>
      <c r="D14" s="137"/>
      <c r="E14" s="138"/>
      <c r="F14" s="139" t="s">
        <v>6</v>
      </c>
      <c r="G14" s="140"/>
      <c r="H14" s="141" t="s">
        <v>7</v>
      </c>
      <c r="I14" s="142"/>
      <c r="J14" s="143" t="s">
        <v>8</v>
      </c>
      <c r="K14" s="144" t="s">
        <v>9</v>
      </c>
      <c r="L14" s="145"/>
      <c r="M14" s="146" t="s">
        <v>10</v>
      </c>
      <c r="N14" s="147" t="s">
        <v>11</v>
      </c>
      <c r="P14" s="135"/>
    </row>
    <row r="15" spans="1:16" ht="15" customHeight="1" x14ac:dyDescent="0.25">
      <c r="A15" s="123">
        <v>1</v>
      </c>
      <c r="B15" s="148" t="s">
        <v>12</v>
      </c>
      <c r="C15" s="149"/>
      <c r="D15" s="150" t="s">
        <v>13</v>
      </c>
      <c r="E15" s="151"/>
      <c r="F15" s="152" t="s">
        <v>14</v>
      </c>
      <c r="G15" s="153"/>
      <c r="H15" s="154" t="s">
        <v>15</v>
      </c>
      <c r="I15" s="155"/>
      <c r="J15" s="156" t="s">
        <v>16</v>
      </c>
      <c r="K15" s="157" t="s">
        <v>17</v>
      </c>
      <c r="L15" s="37"/>
      <c r="M15" s="38"/>
      <c r="N15" s="39"/>
    </row>
    <row r="16" spans="1:16" ht="15" customHeight="1" x14ac:dyDescent="0.25">
      <c r="A16" s="123">
        <v>1</v>
      </c>
      <c r="B16" s="158"/>
      <c r="C16" s="159"/>
      <c r="D16" s="160"/>
      <c r="E16" s="161"/>
      <c r="F16" s="162" t="s">
        <v>18</v>
      </c>
      <c r="G16" s="163"/>
      <c r="H16" s="164" t="s">
        <v>19</v>
      </c>
      <c r="I16" s="165"/>
      <c r="J16" s="166" t="s">
        <v>20</v>
      </c>
      <c r="K16" s="167" t="s">
        <v>21</v>
      </c>
      <c r="L16" s="47"/>
      <c r="M16" s="48"/>
      <c r="N16" s="49"/>
    </row>
    <row r="17" spans="1:14" ht="15" customHeight="1" x14ac:dyDescent="0.25">
      <c r="A17" s="123">
        <v>1</v>
      </c>
      <c r="B17" s="158"/>
      <c r="C17" s="159"/>
      <c r="D17" s="160"/>
      <c r="E17" s="161"/>
      <c r="F17" s="162" t="s">
        <v>22</v>
      </c>
      <c r="G17" s="163"/>
      <c r="H17" s="164">
        <v>4000</v>
      </c>
      <c r="I17" s="165"/>
      <c r="J17" s="168" t="s">
        <v>16</v>
      </c>
      <c r="K17" s="167" t="s">
        <v>17</v>
      </c>
      <c r="L17" s="47"/>
      <c r="M17" s="48"/>
      <c r="N17" s="49"/>
    </row>
    <row r="18" spans="1:14" ht="15" customHeight="1" x14ac:dyDescent="0.25">
      <c r="A18" s="123">
        <v>1</v>
      </c>
      <c r="B18" s="158"/>
      <c r="C18" s="159"/>
      <c r="D18" s="160"/>
      <c r="E18" s="161"/>
      <c r="F18" s="162" t="s">
        <v>23</v>
      </c>
      <c r="G18" s="163"/>
      <c r="H18" s="164">
        <v>1800</v>
      </c>
      <c r="I18" s="165"/>
      <c r="J18" s="168" t="s">
        <v>16</v>
      </c>
      <c r="K18" s="167" t="s">
        <v>17</v>
      </c>
      <c r="L18" s="47"/>
      <c r="M18" s="48"/>
      <c r="N18" s="49"/>
    </row>
    <row r="19" spans="1:14" ht="15" customHeight="1" x14ac:dyDescent="0.25">
      <c r="A19" s="123">
        <v>1</v>
      </c>
      <c r="B19" s="158"/>
      <c r="C19" s="159"/>
      <c r="D19" s="160"/>
      <c r="E19" s="161"/>
      <c r="F19" s="162" t="s">
        <v>24</v>
      </c>
      <c r="G19" s="163"/>
      <c r="H19" s="164">
        <v>100</v>
      </c>
      <c r="I19" s="165"/>
      <c r="J19" s="168" t="s">
        <v>16</v>
      </c>
      <c r="K19" s="167" t="s">
        <v>17</v>
      </c>
      <c r="L19" s="47"/>
      <c r="M19" s="48"/>
      <c r="N19" s="49"/>
    </row>
    <row r="20" spans="1:14" ht="15" customHeight="1" x14ac:dyDescent="0.25">
      <c r="A20" s="123">
        <v>1</v>
      </c>
      <c r="B20" s="158"/>
      <c r="C20" s="159"/>
      <c r="D20" s="160"/>
      <c r="E20" s="161"/>
      <c r="F20" s="169" t="s">
        <v>25</v>
      </c>
      <c r="G20" s="170"/>
      <c r="H20" s="171">
        <v>0.05</v>
      </c>
      <c r="I20" s="172"/>
      <c r="J20" s="168" t="s">
        <v>16</v>
      </c>
      <c r="K20" s="167" t="s">
        <v>17</v>
      </c>
      <c r="L20" s="47"/>
      <c r="M20" s="48"/>
      <c r="N20" s="49"/>
    </row>
    <row r="21" spans="1:14" ht="15" customHeight="1" x14ac:dyDescent="0.25">
      <c r="A21" s="123">
        <v>1</v>
      </c>
      <c r="B21" s="158"/>
      <c r="C21" s="159"/>
      <c r="D21" s="173"/>
      <c r="E21" s="174"/>
      <c r="F21" s="162" t="s">
        <v>26</v>
      </c>
      <c r="G21" s="163"/>
      <c r="H21" s="164">
        <v>4000</v>
      </c>
      <c r="I21" s="165"/>
      <c r="J21" s="168" t="s">
        <v>27</v>
      </c>
      <c r="K21" s="167" t="s">
        <v>17</v>
      </c>
      <c r="L21" s="47"/>
      <c r="M21" s="48"/>
      <c r="N21" s="49"/>
    </row>
    <row r="22" spans="1:14" ht="15" customHeight="1" x14ac:dyDescent="0.25">
      <c r="A22" s="123">
        <v>1</v>
      </c>
      <c r="B22" s="158"/>
      <c r="C22" s="159"/>
      <c r="D22" s="175" t="s">
        <v>28</v>
      </c>
      <c r="E22" s="176"/>
      <c r="F22" s="162" t="s">
        <v>29</v>
      </c>
      <c r="G22" s="163"/>
      <c r="H22" s="164">
        <v>15</v>
      </c>
      <c r="I22" s="165"/>
      <c r="J22" s="168" t="s">
        <v>30</v>
      </c>
      <c r="K22" s="167" t="s">
        <v>17</v>
      </c>
      <c r="L22" s="47"/>
      <c r="M22" s="48"/>
      <c r="N22" s="49"/>
    </row>
    <row r="23" spans="1:14" ht="15" customHeight="1" x14ac:dyDescent="0.25">
      <c r="A23" s="123">
        <v>1</v>
      </c>
      <c r="B23" s="158"/>
      <c r="C23" s="159"/>
      <c r="D23" s="160"/>
      <c r="E23" s="161"/>
      <c r="F23" s="169" t="s">
        <v>31</v>
      </c>
      <c r="G23" s="170"/>
      <c r="H23" s="171">
        <v>4</v>
      </c>
      <c r="I23" s="172"/>
      <c r="J23" s="168" t="s">
        <v>32</v>
      </c>
      <c r="K23" s="167" t="s">
        <v>17</v>
      </c>
      <c r="L23" s="47"/>
      <c r="M23" s="48"/>
      <c r="N23" s="49"/>
    </row>
    <row r="24" spans="1:14" ht="15" customHeight="1" thickBot="1" x14ac:dyDescent="0.3">
      <c r="A24" s="123">
        <v>1</v>
      </c>
      <c r="B24" s="158"/>
      <c r="C24" s="159"/>
      <c r="D24" s="160"/>
      <c r="E24" s="161"/>
      <c r="F24" s="177" t="s">
        <v>33</v>
      </c>
      <c r="G24" s="178"/>
      <c r="H24" s="179">
        <v>60</v>
      </c>
      <c r="I24" s="176"/>
      <c r="J24" s="180" t="s">
        <v>32</v>
      </c>
      <c r="K24" s="181" t="s">
        <v>17</v>
      </c>
      <c r="L24" s="58"/>
      <c r="M24" s="48"/>
      <c r="N24" s="49"/>
    </row>
    <row r="25" spans="1:14" ht="25.5" customHeight="1" thickBot="1" x14ac:dyDescent="0.3">
      <c r="A25" s="123">
        <v>1</v>
      </c>
      <c r="B25" s="182"/>
      <c r="C25" s="183"/>
      <c r="D25" s="184"/>
      <c r="E25" s="185"/>
      <c r="F25" s="186" t="s">
        <v>34</v>
      </c>
      <c r="G25" s="187"/>
      <c r="H25" s="188" t="s">
        <v>19</v>
      </c>
      <c r="I25" s="189"/>
      <c r="J25" s="190" t="s">
        <v>20</v>
      </c>
      <c r="K25" s="191" t="s">
        <v>21</v>
      </c>
      <c r="L25" s="61"/>
      <c r="M25" s="62"/>
      <c r="N25" s="63"/>
    </row>
    <row r="26" spans="1:14" ht="24.75" customHeight="1" x14ac:dyDescent="0.25">
      <c r="A26" s="123">
        <v>1</v>
      </c>
      <c r="B26" s="148" t="s">
        <v>35</v>
      </c>
      <c r="C26" s="149"/>
      <c r="D26" s="192" t="s">
        <v>36</v>
      </c>
      <c r="E26" s="193"/>
      <c r="F26" s="154" t="s">
        <v>37</v>
      </c>
      <c r="G26" s="155" t="s">
        <v>37</v>
      </c>
      <c r="H26" s="154" t="s">
        <v>19</v>
      </c>
      <c r="I26" s="155"/>
      <c r="J26" s="156" t="s">
        <v>37</v>
      </c>
      <c r="K26" s="157" t="s">
        <v>21</v>
      </c>
      <c r="L26" s="37"/>
      <c r="M26" s="157" t="s">
        <v>37</v>
      </c>
      <c r="N26" s="194" t="s">
        <v>37</v>
      </c>
    </row>
    <row r="27" spans="1:14" ht="27.75" customHeight="1" thickBot="1" x14ac:dyDescent="0.3">
      <c r="A27" s="123">
        <v>1</v>
      </c>
      <c r="B27" s="182"/>
      <c r="C27" s="183"/>
      <c r="D27" s="195" t="s">
        <v>38</v>
      </c>
      <c r="E27" s="196"/>
      <c r="F27" s="197" t="s">
        <v>37</v>
      </c>
      <c r="G27" s="198" t="s">
        <v>37</v>
      </c>
      <c r="H27" s="197" t="s">
        <v>19</v>
      </c>
      <c r="I27" s="198"/>
      <c r="J27" s="199" t="s">
        <v>37</v>
      </c>
      <c r="K27" s="200" t="s">
        <v>21</v>
      </c>
      <c r="L27" s="74"/>
      <c r="M27" s="200" t="s">
        <v>37</v>
      </c>
      <c r="N27" s="201" t="s">
        <v>37</v>
      </c>
    </row>
    <row r="28" spans="1:14" x14ac:dyDescent="0.25">
      <c r="A28" s="123">
        <v>1</v>
      </c>
    </row>
    <row r="29" spans="1:14" x14ac:dyDescent="0.25">
      <c r="A29" s="123">
        <v>1</v>
      </c>
    </row>
    <row r="30" spans="1:14" x14ac:dyDescent="0.25">
      <c r="A30" s="123">
        <v>1</v>
      </c>
      <c r="B30" s="202" t="s">
        <v>39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</row>
    <row r="31" spans="1:14" x14ac:dyDescent="0.25">
      <c r="A31" s="123">
        <v>1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</row>
    <row r="32" spans="1:14" x14ac:dyDescent="0.25">
      <c r="A32" s="123">
        <v>1</v>
      </c>
    </row>
    <row r="33" spans="1:16" x14ac:dyDescent="0.25">
      <c r="A33" s="124">
        <v>1</v>
      </c>
      <c r="C33" s="203" t="s">
        <v>40</v>
      </c>
      <c r="D33" s="204"/>
      <c r="E33" s="204"/>
    </row>
    <row r="34" spans="1:16" s="205" customFormat="1" x14ac:dyDescent="0.25">
      <c r="A34" s="124">
        <v>1</v>
      </c>
      <c r="C34" s="203"/>
    </row>
    <row r="35" spans="1:16" s="205" customFormat="1" ht="15" customHeight="1" x14ac:dyDescent="0.25">
      <c r="A35" s="124">
        <v>1</v>
      </c>
      <c r="C35" s="203" t="s">
        <v>41</v>
      </c>
      <c r="D35" s="204"/>
      <c r="E35" s="204"/>
      <c r="I35" s="206"/>
      <c r="J35" s="206"/>
      <c r="K35" s="206"/>
      <c r="L35" s="206"/>
      <c r="M35" s="207"/>
      <c r="N35" s="207"/>
    </row>
    <row r="36" spans="1:16" s="205" customFormat="1" x14ac:dyDescent="0.25">
      <c r="A36" s="124">
        <v>1</v>
      </c>
      <c r="G36" s="207"/>
      <c r="I36" s="208" t="s">
        <v>46</v>
      </c>
      <c r="J36" s="208"/>
      <c r="K36" s="208"/>
      <c r="L36" s="208"/>
      <c r="M36" s="209"/>
      <c r="N36" s="209"/>
    </row>
    <row r="37" spans="1:16" s="1" customFormat="1" ht="21" hidden="1" x14ac:dyDescent="0.25">
      <c r="A37" s="1">
        <v>0</v>
      </c>
      <c r="B37" s="2"/>
      <c r="C37" s="2"/>
      <c r="D37" s="2"/>
      <c r="E37" s="2"/>
      <c r="F37" s="2"/>
      <c r="G37" s="2"/>
      <c r="H37" s="2"/>
      <c r="I37" s="2"/>
      <c r="J37" s="2"/>
      <c r="K37" s="2"/>
      <c r="M37" s="85"/>
      <c r="N37" s="85" t="str">
        <f>$N$4</f>
        <v/>
      </c>
    </row>
    <row r="38" spans="1:16" s="1" customFormat="1" ht="23.25" hidden="1" customHeight="1" x14ac:dyDescent="0.25">
      <c r="A38" s="1">
        <v>0</v>
      </c>
      <c r="B38" s="4" t="str">
        <f>$B$5</f>
        <v>Kúpna zmluva – Príloha č. 1: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6" s="1" customFormat="1" hidden="1" x14ac:dyDescent="0.25">
      <c r="A39" s="1">
        <v>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6" s="1" customFormat="1" ht="23.25" hidden="1" customHeight="1" x14ac:dyDescent="0.25">
      <c r="A40" s="1">
        <v>0</v>
      </c>
      <c r="B40" s="4" t="str">
        <f>$B$7</f>
        <v>Podrobný technický opis a údaje deklarujúce technické parametre dodávaného predmetu zákazky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6" customFormat="1" hidden="1" x14ac:dyDescent="0.25">
      <c r="A41" s="1">
        <f>$A$38</f>
        <v>0</v>
      </c>
      <c r="B41" s="5"/>
    </row>
    <row r="42" spans="1:16" customFormat="1" hidden="1" x14ac:dyDescent="0.25">
      <c r="A42" s="1">
        <f>$A$38</f>
        <v>0</v>
      </c>
      <c r="B42" s="5"/>
    </row>
    <row r="43" spans="1:16" s="10" customFormat="1" ht="15.75" hidden="1" x14ac:dyDescent="0.25">
      <c r="A43" s="10">
        <f>IF(SUM($A$10:$A$10)=0,1,0)*IF(D43&lt;&gt;"",1,0)</f>
        <v>0</v>
      </c>
      <c r="B43" s="11" t="s">
        <v>3</v>
      </c>
      <c r="C43" s="11"/>
      <c r="D43" s="12" t="str">
        <f>IF([1]summary!$B$38&lt;&gt;"",[1]summary!$B$38,"")</f>
        <v/>
      </c>
      <c r="E43" s="12"/>
      <c r="F43" s="12"/>
      <c r="G43" s="12"/>
      <c r="H43" s="12"/>
      <c r="I43" s="12"/>
      <c r="J43" s="12"/>
      <c r="K43" s="12"/>
      <c r="L43" s="12"/>
      <c r="M43" s="13" t="s">
        <v>4</v>
      </c>
      <c r="N43" s="14" t="str">
        <f>IF([1]summary!$G$38&lt;&gt;"",[1]summary!$G$38,"")</f>
        <v/>
      </c>
      <c r="P43" s="15"/>
    </row>
    <row r="44" spans="1:16" customFormat="1" hidden="1" x14ac:dyDescent="0.25">
      <c r="A44" s="1">
        <f t="shared" ref="A44:A51" si="0">$A$43</f>
        <v>0</v>
      </c>
      <c r="B44" s="5"/>
      <c r="P44" s="16"/>
    </row>
    <row r="45" spans="1:16" customFormat="1" ht="69.95" hidden="1" customHeight="1" thickBot="1" x14ac:dyDescent="0.3">
      <c r="A45" s="1">
        <f t="shared" si="0"/>
        <v>0</v>
      </c>
      <c r="B45" s="17" t="s">
        <v>5</v>
      </c>
      <c r="C45" s="18"/>
      <c r="D45" s="18"/>
      <c r="E45" s="19"/>
      <c r="F45" s="20" t="s">
        <v>6</v>
      </c>
      <c r="G45" s="21"/>
      <c r="H45" s="22" t="s">
        <v>7</v>
      </c>
      <c r="I45" s="23"/>
      <c r="J45" s="24" t="s">
        <v>8</v>
      </c>
      <c r="K45" s="25" t="s">
        <v>9</v>
      </c>
      <c r="L45" s="26"/>
      <c r="M45" s="27" t="s">
        <v>10</v>
      </c>
      <c r="N45" s="28" t="s">
        <v>11</v>
      </c>
      <c r="P45" s="16"/>
    </row>
    <row r="46" spans="1:16" customFormat="1" ht="15" hidden="1" customHeight="1" x14ac:dyDescent="0.25">
      <c r="A46" s="1">
        <f t="shared" si="0"/>
        <v>0</v>
      </c>
      <c r="B46" s="29" t="s">
        <v>12</v>
      </c>
      <c r="C46" s="30"/>
      <c r="D46" s="64"/>
      <c r="E46" s="65"/>
      <c r="F46" s="31"/>
      <c r="G46" s="32"/>
      <c r="H46" s="33"/>
      <c r="I46" s="34"/>
      <c r="J46" s="35"/>
      <c r="K46" s="36"/>
      <c r="L46" s="37"/>
      <c r="M46" s="86"/>
      <c r="N46" s="87"/>
    </row>
    <row r="47" spans="1:16" customFormat="1" ht="15" hidden="1" customHeight="1" x14ac:dyDescent="0.25">
      <c r="A47" s="1">
        <f t="shared" si="0"/>
        <v>0</v>
      </c>
      <c r="B47" s="40"/>
      <c r="C47" s="41"/>
      <c r="D47" s="88"/>
      <c r="E47" s="89"/>
      <c r="F47" s="42"/>
      <c r="G47" s="43"/>
      <c r="H47" s="44"/>
      <c r="I47" s="45"/>
      <c r="J47" s="50"/>
      <c r="K47" s="46"/>
      <c r="L47" s="47"/>
      <c r="M47" s="90"/>
      <c r="N47" s="91"/>
    </row>
    <row r="48" spans="1:16" customFormat="1" ht="15" hidden="1" customHeight="1" x14ac:dyDescent="0.25">
      <c r="A48" s="1">
        <f t="shared" si="0"/>
        <v>0</v>
      </c>
      <c r="B48" s="40"/>
      <c r="C48" s="41"/>
      <c r="D48" s="88"/>
      <c r="E48" s="89"/>
      <c r="F48" s="42"/>
      <c r="G48" s="43"/>
      <c r="H48" s="44"/>
      <c r="I48" s="45"/>
      <c r="J48" s="50"/>
      <c r="K48" s="46"/>
      <c r="L48" s="47"/>
      <c r="M48" s="90"/>
      <c r="N48" s="91"/>
    </row>
    <row r="49" spans="1:14" customFormat="1" ht="15" hidden="1" customHeight="1" x14ac:dyDescent="0.25">
      <c r="A49" s="1">
        <f t="shared" si="0"/>
        <v>0</v>
      </c>
      <c r="B49" s="40"/>
      <c r="C49" s="41"/>
      <c r="D49" s="88"/>
      <c r="E49" s="89"/>
      <c r="F49" s="42"/>
      <c r="G49" s="43"/>
      <c r="H49" s="44"/>
      <c r="I49" s="45"/>
      <c r="J49" s="50"/>
      <c r="K49" s="46"/>
      <c r="L49" s="47"/>
      <c r="M49" s="92"/>
      <c r="N49" s="93"/>
    </row>
    <row r="50" spans="1:14" customFormat="1" ht="15" hidden="1" customHeight="1" x14ac:dyDescent="0.25">
      <c r="A50" s="1">
        <f t="shared" si="0"/>
        <v>0</v>
      </c>
      <c r="B50" s="40"/>
      <c r="C50" s="41"/>
      <c r="D50" s="94"/>
      <c r="E50" s="55"/>
      <c r="F50" s="51"/>
      <c r="G50" s="52"/>
      <c r="H50" s="53"/>
      <c r="I50" s="54"/>
      <c r="J50" s="50"/>
      <c r="K50" s="46"/>
      <c r="L50" s="47"/>
      <c r="M50" s="95"/>
      <c r="N50" s="96"/>
    </row>
    <row r="51" spans="1:14" customFormat="1" ht="15" hidden="1" customHeight="1" x14ac:dyDescent="0.25">
      <c r="A51" s="1">
        <f t="shared" si="0"/>
        <v>0</v>
      </c>
      <c r="B51" s="40"/>
      <c r="C51" s="41"/>
      <c r="D51" s="97"/>
      <c r="E51" s="98"/>
      <c r="F51" s="51"/>
      <c r="G51" s="52"/>
      <c r="H51" s="53"/>
      <c r="I51" s="54"/>
      <c r="J51" s="50"/>
      <c r="K51" s="46"/>
      <c r="L51" s="47"/>
      <c r="M51" s="90"/>
      <c r="N51" s="91"/>
    </row>
    <row r="52" spans="1:14" customFormat="1" ht="15" hidden="1" customHeight="1" x14ac:dyDescent="0.25">
      <c r="A52">
        <v>0</v>
      </c>
      <c r="B52" s="40"/>
      <c r="C52" s="41"/>
      <c r="D52" s="97"/>
      <c r="E52" s="98"/>
      <c r="F52" s="51"/>
      <c r="G52" s="52"/>
      <c r="H52" s="53"/>
      <c r="I52" s="54"/>
      <c r="J52" s="50"/>
      <c r="K52" s="46"/>
      <c r="L52" s="47"/>
      <c r="M52" s="90"/>
      <c r="N52" s="91"/>
    </row>
    <row r="53" spans="1:14" customFormat="1" ht="15" hidden="1" customHeight="1" x14ac:dyDescent="0.25">
      <c r="A53" s="1">
        <f t="shared" ref="A53:A71" si="1">$A$43</f>
        <v>0</v>
      </c>
      <c r="B53" s="40"/>
      <c r="C53" s="41"/>
      <c r="D53" s="99"/>
      <c r="E53" s="100"/>
      <c r="F53" s="51"/>
      <c r="G53" s="52"/>
      <c r="H53" s="53"/>
      <c r="I53" s="54"/>
      <c r="J53" s="50"/>
      <c r="K53" s="46"/>
      <c r="L53" s="47"/>
      <c r="M53" s="92"/>
      <c r="N53" s="93"/>
    </row>
    <row r="54" spans="1:14" customFormat="1" ht="15" hidden="1" customHeight="1" x14ac:dyDescent="0.25">
      <c r="A54" s="1">
        <f t="shared" si="1"/>
        <v>0</v>
      </c>
      <c r="B54" s="40"/>
      <c r="C54" s="41"/>
      <c r="D54" s="94"/>
      <c r="E54" s="55"/>
      <c r="F54" s="51"/>
      <c r="G54" s="52"/>
      <c r="H54" s="53"/>
      <c r="I54" s="54"/>
      <c r="J54" s="50"/>
      <c r="K54" s="46"/>
      <c r="L54" s="47"/>
      <c r="M54" s="95"/>
      <c r="N54" s="96"/>
    </row>
    <row r="55" spans="1:14" customFormat="1" ht="15" hidden="1" customHeight="1" x14ac:dyDescent="0.25">
      <c r="A55" s="1">
        <f t="shared" si="1"/>
        <v>0</v>
      </c>
      <c r="B55" s="40"/>
      <c r="C55" s="41"/>
      <c r="D55" s="97"/>
      <c r="E55" s="98"/>
      <c r="F55" s="51"/>
      <c r="G55" s="52"/>
      <c r="H55" s="53"/>
      <c r="I55" s="54"/>
      <c r="J55" s="50"/>
      <c r="K55" s="46"/>
      <c r="L55" s="47"/>
      <c r="M55" s="90"/>
      <c r="N55" s="91"/>
    </row>
    <row r="56" spans="1:14" customFormat="1" ht="15" hidden="1" customHeight="1" x14ac:dyDescent="0.25">
      <c r="A56" s="1">
        <f t="shared" si="1"/>
        <v>0</v>
      </c>
      <c r="B56" s="40"/>
      <c r="C56" s="41"/>
      <c r="D56" s="97"/>
      <c r="E56" s="98"/>
      <c r="F56" s="51"/>
      <c r="G56" s="52"/>
      <c r="H56" s="53"/>
      <c r="I56" s="54"/>
      <c r="J56" s="50"/>
      <c r="K56" s="46"/>
      <c r="L56" s="47"/>
      <c r="M56" s="90"/>
      <c r="N56" s="91"/>
    </row>
    <row r="57" spans="1:14" customFormat="1" ht="15" hidden="1" customHeight="1" thickBot="1" x14ac:dyDescent="0.3">
      <c r="A57" s="1">
        <f t="shared" si="1"/>
        <v>0</v>
      </c>
      <c r="B57" s="59"/>
      <c r="C57" s="60"/>
      <c r="D57" s="101"/>
      <c r="E57" s="102"/>
      <c r="F57" s="103"/>
      <c r="G57" s="104"/>
      <c r="H57" s="105"/>
      <c r="I57" s="106"/>
      <c r="J57" s="72"/>
      <c r="K57" s="73"/>
      <c r="L57" s="107"/>
      <c r="M57" s="108"/>
      <c r="N57" s="109"/>
    </row>
    <row r="58" spans="1:14" customFormat="1" ht="15" hidden="1" customHeight="1" x14ac:dyDescent="0.25">
      <c r="A58" s="1">
        <f t="shared" si="1"/>
        <v>0</v>
      </c>
      <c r="B58" s="40" t="s">
        <v>42</v>
      </c>
      <c r="C58" s="41"/>
      <c r="D58" s="110"/>
      <c r="E58" s="99"/>
      <c r="F58" s="111"/>
      <c r="G58" s="112"/>
      <c r="H58" s="113"/>
      <c r="I58" s="114"/>
      <c r="J58" s="115"/>
      <c r="K58" s="116"/>
      <c r="L58" s="117"/>
      <c r="M58" s="86"/>
      <c r="N58" s="87"/>
    </row>
    <row r="59" spans="1:14" customFormat="1" ht="15" hidden="1" customHeight="1" x14ac:dyDescent="0.25">
      <c r="A59" s="1">
        <f t="shared" si="1"/>
        <v>0</v>
      </c>
      <c r="B59" s="40"/>
      <c r="C59" s="41"/>
      <c r="D59" s="88"/>
      <c r="E59" s="89"/>
      <c r="F59" s="42"/>
      <c r="G59" s="43"/>
      <c r="H59" s="44"/>
      <c r="I59" s="45"/>
      <c r="J59" s="50"/>
      <c r="K59" s="46"/>
      <c r="L59" s="47"/>
      <c r="M59" s="90"/>
      <c r="N59" s="91"/>
    </row>
    <row r="60" spans="1:14" customFormat="1" ht="15" hidden="1" customHeight="1" x14ac:dyDescent="0.25">
      <c r="A60" s="1">
        <f t="shared" si="1"/>
        <v>0</v>
      </c>
      <c r="B60" s="40"/>
      <c r="C60" s="41"/>
      <c r="D60" s="88"/>
      <c r="E60" s="89"/>
      <c r="F60" s="42"/>
      <c r="G60" s="43"/>
      <c r="H60" s="44"/>
      <c r="I60" s="45"/>
      <c r="J60" s="50"/>
      <c r="K60" s="46"/>
      <c r="L60" s="47"/>
      <c r="M60" s="90"/>
      <c r="N60" s="91"/>
    </row>
    <row r="61" spans="1:14" customFormat="1" ht="15" hidden="1" customHeight="1" x14ac:dyDescent="0.25">
      <c r="A61" s="1">
        <f t="shared" si="1"/>
        <v>0</v>
      </c>
      <c r="B61" s="40"/>
      <c r="C61" s="41"/>
      <c r="D61" s="88"/>
      <c r="E61" s="89"/>
      <c r="F61" s="42"/>
      <c r="G61" s="43"/>
      <c r="H61" s="44"/>
      <c r="I61" s="45"/>
      <c r="J61" s="50"/>
      <c r="K61" s="46"/>
      <c r="L61" s="47"/>
      <c r="M61" s="92"/>
      <c r="N61" s="93"/>
    </row>
    <row r="62" spans="1:14" customFormat="1" ht="15" hidden="1" customHeight="1" x14ac:dyDescent="0.25">
      <c r="A62" s="1">
        <f t="shared" si="1"/>
        <v>0</v>
      </c>
      <c r="B62" s="40"/>
      <c r="C62" s="41"/>
      <c r="D62" s="88"/>
      <c r="E62" s="89"/>
      <c r="F62" s="42"/>
      <c r="G62" s="43"/>
      <c r="H62" s="44"/>
      <c r="I62" s="45"/>
      <c r="J62" s="50"/>
      <c r="K62" s="46"/>
      <c r="L62" s="47"/>
      <c r="M62" s="95"/>
      <c r="N62" s="96"/>
    </row>
    <row r="63" spans="1:14" customFormat="1" ht="15" hidden="1" customHeight="1" x14ac:dyDescent="0.25">
      <c r="A63" s="1">
        <f t="shared" si="1"/>
        <v>0</v>
      </c>
      <c r="B63" s="40"/>
      <c r="C63" s="41"/>
      <c r="D63" s="88"/>
      <c r="E63" s="89"/>
      <c r="F63" s="42"/>
      <c r="G63" s="43"/>
      <c r="H63" s="44"/>
      <c r="I63" s="45"/>
      <c r="J63" s="50"/>
      <c r="K63" s="46"/>
      <c r="L63" s="47"/>
      <c r="M63" s="90"/>
      <c r="N63" s="91"/>
    </row>
    <row r="64" spans="1:14" customFormat="1" ht="15" hidden="1" customHeight="1" x14ac:dyDescent="0.25">
      <c r="A64" s="1">
        <f t="shared" si="1"/>
        <v>0</v>
      </c>
      <c r="B64" s="40"/>
      <c r="C64" s="41"/>
      <c r="D64" s="88"/>
      <c r="E64" s="89"/>
      <c r="F64" s="42"/>
      <c r="G64" s="43"/>
      <c r="H64" s="44"/>
      <c r="I64" s="45"/>
      <c r="J64" s="50"/>
      <c r="K64" s="46"/>
      <c r="L64" s="47"/>
      <c r="M64" s="90"/>
      <c r="N64" s="91"/>
    </row>
    <row r="65" spans="1:14" customFormat="1" ht="15" hidden="1" customHeight="1" x14ac:dyDescent="0.25">
      <c r="A65" s="1">
        <f t="shared" si="1"/>
        <v>0</v>
      </c>
      <c r="B65" s="40"/>
      <c r="C65" s="41"/>
      <c r="D65" s="88"/>
      <c r="E65" s="89"/>
      <c r="F65" s="42"/>
      <c r="G65" s="43"/>
      <c r="H65" s="44"/>
      <c r="I65" s="45"/>
      <c r="J65" s="50"/>
      <c r="K65" s="46"/>
      <c r="L65" s="47"/>
      <c r="M65" s="92"/>
      <c r="N65" s="93"/>
    </row>
    <row r="66" spans="1:14" customFormat="1" ht="15" hidden="1" customHeight="1" x14ac:dyDescent="0.25">
      <c r="A66" s="1">
        <f t="shared" si="1"/>
        <v>0</v>
      </c>
      <c r="B66" s="40"/>
      <c r="C66" s="41"/>
      <c r="D66" s="88"/>
      <c r="E66" s="89"/>
      <c r="F66" s="42"/>
      <c r="G66" s="43"/>
      <c r="H66" s="44"/>
      <c r="I66" s="45"/>
      <c r="J66" s="50"/>
      <c r="K66" s="46"/>
      <c r="L66" s="47"/>
      <c r="M66" s="95"/>
      <c r="N66" s="96"/>
    </row>
    <row r="67" spans="1:14" customFormat="1" ht="15" hidden="1" customHeight="1" x14ac:dyDescent="0.25">
      <c r="A67" s="1">
        <f t="shared" si="1"/>
        <v>0</v>
      </c>
      <c r="B67" s="40"/>
      <c r="C67" s="41"/>
      <c r="D67" s="88"/>
      <c r="E67" s="89"/>
      <c r="F67" s="42"/>
      <c r="G67" s="43"/>
      <c r="H67" s="44"/>
      <c r="I67" s="45"/>
      <c r="J67" s="50"/>
      <c r="K67" s="46"/>
      <c r="L67" s="47"/>
      <c r="M67" s="90"/>
      <c r="N67" s="91"/>
    </row>
    <row r="68" spans="1:14" customFormat="1" ht="15" hidden="1" customHeight="1" x14ac:dyDescent="0.25">
      <c r="A68" s="1">
        <f t="shared" si="1"/>
        <v>0</v>
      </c>
      <c r="B68" s="40"/>
      <c r="C68" s="41"/>
      <c r="D68" s="88"/>
      <c r="E68" s="89"/>
      <c r="F68" s="42"/>
      <c r="G68" s="43"/>
      <c r="H68" s="44"/>
      <c r="I68" s="45"/>
      <c r="J68" s="50"/>
      <c r="K68" s="46"/>
      <c r="L68" s="47"/>
      <c r="M68" s="90"/>
      <c r="N68" s="91"/>
    </row>
    <row r="69" spans="1:14" customFormat="1" ht="15" hidden="1" customHeight="1" thickBot="1" x14ac:dyDescent="0.3">
      <c r="A69" s="1">
        <f t="shared" si="1"/>
        <v>0</v>
      </c>
      <c r="B69" s="40"/>
      <c r="C69" s="41"/>
      <c r="D69" s="118"/>
      <c r="E69" s="94"/>
      <c r="F69" s="119"/>
      <c r="G69" s="120"/>
      <c r="H69" s="121"/>
      <c r="I69" s="122"/>
      <c r="J69" s="56"/>
      <c r="K69" s="57"/>
      <c r="L69" s="58"/>
      <c r="M69" s="108"/>
      <c r="N69" s="109"/>
    </row>
    <row r="70" spans="1:14" s="1" customFormat="1" ht="30" hidden="1" customHeight="1" x14ac:dyDescent="0.25">
      <c r="A70" s="1">
        <f t="shared" si="1"/>
        <v>0</v>
      </c>
      <c r="B70" s="29" t="s">
        <v>35</v>
      </c>
      <c r="C70" s="30"/>
      <c r="D70" s="64" t="s">
        <v>36</v>
      </c>
      <c r="E70" s="65"/>
      <c r="F70" s="33" t="s">
        <v>37</v>
      </c>
      <c r="G70" s="34" t="s">
        <v>37</v>
      </c>
      <c r="H70" s="33" t="s">
        <v>19</v>
      </c>
      <c r="I70" s="34"/>
      <c r="J70" s="35" t="s">
        <v>37</v>
      </c>
      <c r="K70" s="36" t="s">
        <v>21</v>
      </c>
      <c r="L70" s="37"/>
      <c r="M70" s="66" t="s">
        <v>37</v>
      </c>
      <c r="N70" s="67" t="s">
        <v>37</v>
      </c>
    </row>
    <row r="71" spans="1:14" s="1" customFormat="1" ht="30" hidden="1" customHeight="1" thickBot="1" x14ac:dyDescent="0.3">
      <c r="A71" s="1">
        <f t="shared" si="1"/>
        <v>0</v>
      </c>
      <c r="B71" s="59"/>
      <c r="C71" s="60"/>
      <c r="D71" s="68" t="s">
        <v>38</v>
      </c>
      <c r="E71" s="69"/>
      <c r="F71" s="70" t="s">
        <v>37</v>
      </c>
      <c r="G71" s="71" t="s">
        <v>37</v>
      </c>
      <c r="H71" s="70" t="s">
        <v>19</v>
      </c>
      <c r="I71" s="71"/>
      <c r="J71" s="72" t="s">
        <v>37</v>
      </c>
      <c r="K71" s="73" t="s">
        <v>21</v>
      </c>
      <c r="L71" s="74"/>
      <c r="M71" s="75" t="s">
        <v>37</v>
      </c>
      <c r="N71" s="76" t="s">
        <v>37</v>
      </c>
    </row>
    <row r="72" spans="1:14" customFormat="1" hidden="1" x14ac:dyDescent="0.25">
      <c r="A72" s="1">
        <f>$A$43</f>
        <v>0</v>
      </c>
      <c r="B72" s="5"/>
    </row>
    <row r="73" spans="1:14" customFormat="1" hidden="1" x14ac:dyDescent="0.25">
      <c r="A73" s="1">
        <f>$A$43</f>
        <v>0</v>
      </c>
      <c r="B73" s="5"/>
    </row>
    <row r="74" spans="1:14" customFormat="1" hidden="1" x14ac:dyDescent="0.25">
      <c r="A74">
        <f>$A$43</f>
        <v>0</v>
      </c>
      <c r="B74" s="77" t="s">
        <v>39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</row>
    <row r="75" spans="1:14" customFormat="1" hidden="1" x14ac:dyDescent="0.25">
      <c r="A75">
        <f>$A$43</f>
        <v>0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</row>
    <row r="76" spans="1:14" customFormat="1" hidden="1" x14ac:dyDescent="0.25">
      <c r="A76">
        <f>$A$43</f>
        <v>0</v>
      </c>
      <c r="B76" s="5"/>
    </row>
    <row r="77" spans="1:14" customFormat="1" hidden="1" x14ac:dyDescent="0.25">
      <c r="A77" s="1">
        <f>$A$82</f>
        <v>0</v>
      </c>
      <c r="B77" s="5"/>
      <c r="C77" s="78" t="s">
        <v>40</v>
      </c>
      <c r="D77" s="79"/>
      <c r="E77" s="79"/>
    </row>
    <row r="78" spans="1:14" s="80" customFormat="1" hidden="1" x14ac:dyDescent="0.25">
      <c r="A78" s="1">
        <f>$A$82</f>
        <v>0</v>
      </c>
      <c r="C78" s="78"/>
    </row>
    <row r="79" spans="1:14" s="80" customFormat="1" ht="15" hidden="1" customHeight="1" x14ac:dyDescent="0.25">
      <c r="A79" s="1">
        <f>$A$82</f>
        <v>0</v>
      </c>
      <c r="C79" s="78" t="s">
        <v>41</v>
      </c>
      <c r="D79" s="79"/>
      <c r="E79" s="79"/>
      <c r="I79" s="81"/>
      <c r="J79" s="81"/>
      <c r="K79" s="81"/>
      <c r="L79" s="81"/>
      <c r="M79" s="82"/>
      <c r="N79" s="82"/>
    </row>
    <row r="80" spans="1:14" s="80" customFormat="1" hidden="1" x14ac:dyDescent="0.25">
      <c r="A80" s="1">
        <f>$A$82</f>
        <v>0</v>
      </c>
      <c r="G80" s="82"/>
      <c r="I80" s="83" t="str">
        <f>"podpis a pečiatka "&amp;IF([1]summary!$K$24="","navrhovateľa","dodávateľa")</f>
        <v>podpis a pečiatka dodávateľa</v>
      </c>
      <c r="J80" s="83"/>
      <c r="K80" s="83"/>
      <c r="L80" s="83"/>
      <c r="M80" s="84"/>
      <c r="N80" s="84"/>
    </row>
    <row r="81" spans="1:16" s="1" customFormat="1" ht="21" hidden="1" x14ac:dyDescent="0.25">
      <c r="A81" s="1">
        <f>$A$82*IF(N81="",0,1)</f>
        <v>0</v>
      </c>
      <c r="B81" s="2"/>
      <c r="C81" s="2"/>
      <c r="D81" s="2"/>
      <c r="E81" s="2"/>
      <c r="F81" s="2"/>
      <c r="G81" s="2"/>
      <c r="H81" s="2"/>
      <c r="I81" s="2"/>
      <c r="J81" s="2"/>
      <c r="K81" s="2"/>
      <c r="M81" s="85"/>
      <c r="N81" s="85" t="str">
        <f>$N$4</f>
        <v/>
      </c>
    </row>
    <row r="82" spans="1:16" s="1" customFormat="1" ht="23.25" hidden="1" customHeight="1" x14ac:dyDescent="0.25">
      <c r="A82" s="1">
        <f>IF([1]summary!$K$24="",IF([1]summary!$J$20="všetky predmety spolu",0,1)*A87,IF([1]summary!$E$58="cenové ponuky komplexne",0,1)*A87)</f>
        <v>0</v>
      </c>
      <c r="B82" s="4" t="str">
        <f>$B$5</f>
        <v>Kúpna zmluva – Príloha č. 1: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6" s="1" customFormat="1" hidden="1" x14ac:dyDescent="0.25">
      <c r="A83" s="1">
        <f>$A$82</f>
        <v>0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6" s="1" customFormat="1" ht="23.25" hidden="1" customHeight="1" x14ac:dyDescent="0.25">
      <c r="A84" s="1">
        <f>$A$82</f>
        <v>0</v>
      </c>
      <c r="B84" s="4" t="str">
        <f>$B$7</f>
        <v>Podrobný technický opis a údaje deklarujúce technické parametre dodávaného predmetu zákazky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6" customFormat="1" hidden="1" x14ac:dyDescent="0.25">
      <c r="A85" s="1">
        <f>$A$82</f>
        <v>0</v>
      </c>
      <c r="B85" s="5"/>
    </row>
    <row r="86" spans="1:16" customFormat="1" hidden="1" x14ac:dyDescent="0.25">
      <c r="A86" s="1">
        <f>$A$82</f>
        <v>0</v>
      </c>
      <c r="B86" s="5"/>
    </row>
    <row r="87" spans="1:16" s="10" customFormat="1" ht="15.75" hidden="1" x14ac:dyDescent="0.25">
      <c r="A87" s="10">
        <f>IF(SUM($A$10:$A$10)=0,1,0)*IF(D87&lt;&gt;"",1,0)</f>
        <v>0</v>
      </c>
      <c r="B87" s="11" t="s">
        <v>3</v>
      </c>
      <c r="C87" s="11"/>
      <c r="D87" s="12" t="str">
        <f>IF([1]summary!$B$39&lt;&gt;"",[1]summary!$B$39,"")</f>
        <v/>
      </c>
      <c r="E87" s="12"/>
      <c r="F87" s="12"/>
      <c r="G87" s="12"/>
      <c r="H87" s="12"/>
      <c r="I87" s="12"/>
      <c r="J87" s="12"/>
      <c r="K87" s="12"/>
      <c r="L87" s="12"/>
      <c r="M87" s="13" t="s">
        <v>4</v>
      </c>
      <c r="N87" s="14" t="str">
        <f>IF([1]summary!$G$39&lt;&gt;"",[1]summary!$G$39,"")</f>
        <v/>
      </c>
      <c r="P87" s="15"/>
    </row>
    <row r="88" spans="1:16" customFormat="1" hidden="1" x14ac:dyDescent="0.25">
      <c r="A88" s="1">
        <f>$A$87</f>
        <v>0</v>
      </c>
      <c r="B88" s="5"/>
      <c r="P88" s="16"/>
    </row>
    <row r="89" spans="1:16" customFormat="1" ht="69.95" hidden="1" customHeight="1" thickBot="1" x14ac:dyDescent="0.3">
      <c r="A89" s="1">
        <f t="shared" ref="A89:A120" si="2">$A$87</f>
        <v>0</v>
      </c>
      <c r="B89" s="17" t="s">
        <v>5</v>
      </c>
      <c r="C89" s="18"/>
      <c r="D89" s="18"/>
      <c r="E89" s="19"/>
      <c r="F89" s="20" t="s">
        <v>6</v>
      </c>
      <c r="G89" s="21"/>
      <c r="H89" s="22" t="s">
        <v>7</v>
      </c>
      <c r="I89" s="23"/>
      <c r="J89" s="24" t="s">
        <v>8</v>
      </c>
      <c r="K89" s="25" t="s">
        <v>9</v>
      </c>
      <c r="L89" s="26"/>
      <c r="M89" s="27" t="s">
        <v>10</v>
      </c>
      <c r="N89" s="28" t="s">
        <v>11</v>
      </c>
      <c r="P89" s="16"/>
    </row>
    <row r="90" spans="1:16" customFormat="1" ht="15" hidden="1" customHeight="1" x14ac:dyDescent="0.25">
      <c r="A90" s="1">
        <f t="shared" si="2"/>
        <v>0</v>
      </c>
      <c r="B90" s="29" t="s">
        <v>12</v>
      </c>
      <c r="C90" s="30"/>
      <c r="D90" s="64"/>
      <c r="E90" s="65"/>
      <c r="F90" s="31"/>
      <c r="G90" s="32"/>
      <c r="H90" s="33"/>
      <c r="I90" s="34"/>
      <c r="J90" s="35"/>
      <c r="K90" s="36"/>
      <c r="L90" s="37"/>
      <c r="M90" s="86"/>
      <c r="N90" s="87"/>
    </row>
    <row r="91" spans="1:16" customFormat="1" ht="15" hidden="1" customHeight="1" x14ac:dyDescent="0.25">
      <c r="A91" s="1">
        <f t="shared" si="2"/>
        <v>0</v>
      </c>
      <c r="B91" s="40"/>
      <c r="C91" s="41"/>
      <c r="D91" s="88"/>
      <c r="E91" s="89"/>
      <c r="F91" s="42"/>
      <c r="G91" s="43"/>
      <c r="H91" s="44"/>
      <c r="I91" s="45"/>
      <c r="J91" s="50"/>
      <c r="K91" s="46"/>
      <c r="L91" s="47"/>
      <c r="M91" s="90"/>
      <c r="N91" s="91"/>
    </row>
    <row r="92" spans="1:16" customFormat="1" ht="15" hidden="1" customHeight="1" x14ac:dyDescent="0.25">
      <c r="A92" s="1">
        <f t="shared" si="2"/>
        <v>0</v>
      </c>
      <c r="B92" s="40"/>
      <c r="C92" s="41"/>
      <c r="D92" s="88"/>
      <c r="E92" s="89"/>
      <c r="F92" s="42"/>
      <c r="G92" s="43"/>
      <c r="H92" s="44"/>
      <c r="I92" s="45"/>
      <c r="J92" s="50"/>
      <c r="K92" s="46"/>
      <c r="L92" s="47"/>
      <c r="M92" s="90"/>
      <c r="N92" s="91"/>
    </row>
    <row r="93" spans="1:16" customFormat="1" ht="15" hidden="1" customHeight="1" x14ac:dyDescent="0.25">
      <c r="A93" s="1">
        <f t="shared" si="2"/>
        <v>0</v>
      </c>
      <c r="B93" s="40"/>
      <c r="C93" s="41"/>
      <c r="D93" s="88"/>
      <c r="E93" s="89"/>
      <c r="F93" s="42"/>
      <c r="G93" s="43"/>
      <c r="H93" s="44"/>
      <c r="I93" s="45"/>
      <c r="J93" s="50"/>
      <c r="K93" s="46"/>
      <c r="L93" s="47"/>
      <c r="M93" s="92"/>
      <c r="N93" s="93"/>
    </row>
    <row r="94" spans="1:16" customFormat="1" ht="15" hidden="1" customHeight="1" x14ac:dyDescent="0.25">
      <c r="A94" s="1">
        <f t="shared" si="2"/>
        <v>0</v>
      </c>
      <c r="B94" s="40"/>
      <c r="C94" s="41"/>
      <c r="D94" s="94"/>
      <c r="E94" s="55"/>
      <c r="F94" s="51"/>
      <c r="G94" s="52"/>
      <c r="H94" s="53"/>
      <c r="I94" s="54"/>
      <c r="J94" s="50"/>
      <c r="K94" s="46"/>
      <c r="L94" s="47"/>
      <c r="M94" s="95"/>
      <c r="N94" s="96"/>
    </row>
    <row r="95" spans="1:16" customFormat="1" ht="15" hidden="1" customHeight="1" x14ac:dyDescent="0.25">
      <c r="A95" s="1">
        <f t="shared" si="2"/>
        <v>0</v>
      </c>
      <c r="B95" s="40"/>
      <c r="C95" s="41"/>
      <c r="D95" s="97"/>
      <c r="E95" s="98"/>
      <c r="F95" s="51"/>
      <c r="G95" s="52"/>
      <c r="H95" s="53"/>
      <c r="I95" s="54"/>
      <c r="J95" s="50"/>
      <c r="K95" s="46"/>
      <c r="L95" s="47"/>
      <c r="M95" s="90"/>
      <c r="N95" s="91"/>
    </row>
    <row r="96" spans="1:16" customFormat="1" ht="15" hidden="1" customHeight="1" x14ac:dyDescent="0.25">
      <c r="A96" s="1">
        <f t="shared" si="2"/>
        <v>0</v>
      </c>
      <c r="B96" s="40"/>
      <c r="C96" s="41"/>
      <c r="D96" s="97"/>
      <c r="E96" s="98"/>
      <c r="F96" s="51"/>
      <c r="G96" s="52"/>
      <c r="H96" s="53"/>
      <c r="I96" s="54"/>
      <c r="J96" s="50"/>
      <c r="K96" s="46"/>
      <c r="L96" s="47"/>
      <c r="M96" s="90"/>
      <c r="N96" s="91"/>
    </row>
    <row r="97" spans="1:14" customFormat="1" ht="15" hidden="1" customHeight="1" x14ac:dyDescent="0.25">
      <c r="A97" s="1">
        <f t="shared" si="2"/>
        <v>0</v>
      </c>
      <c r="B97" s="40"/>
      <c r="C97" s="41"/>
      <c r="D97" s="99"/>
      <c r="E97" s="100"/>
      <c r="F97" s="51"/>
      <c r="G97" s="52"/>
      <c r="H97" s="53"/>
      <c r="I97" s="54"/>
      <c r="J97" s="50"/>
      <c r="K97" s="46"/>
      <c r="L97" s="47"/>
      <c r="M97" s="92"/>
      <c r="N97" s="93"/>
    </row>
    <row r="98" spans="1:14" customFormat="1" ht="15" hidden="1" customHeight="1" x14ac:dyDescent="0.25">
      <c r="A98" s="1">
        <f t="shared" si="2"/>
        <v>0</v>
      </c>
      <c r="B98" s="40"/>
      <c r="C98" s="41"/>
      <c r="D98" s="94"/>
      <c r="E98" s="55"/>
      <c r="F98" s="51"/>
      <c r="G98" s="52"/>
      <c r="H98" s="53"/>
      <c r="I98" s="54"/>
      <c r="J98" s="50"/>
      <c r="K98" s="46"/>
      <c r="L98" s="47"/>
      <c r="M98" s="95"/>
      <c r="N98" s="96"/>
    </row>
    <row r="99" spans="1:14" customFormat="1" ht="15" hidden="1" customHeight="1" x14ac:dyDescent="0.25">
      <c r="A99" s="1">
        <f t="shared" si="2"/>
        <v>0</v>
      </c>
      <c r="B99" s="40"/>
      <c r="C99" s="41"/>
      <c r="D99" s="97"/>
      <c r="E99" s="98"/>
      <c r="F99" s="51"/>
      <c r="G99" s="52"/>
      <c r="H99" s="53"/>
      <c r="I99" s="54"/>
      <c r="J99" s="50"/>
      <c r="K99" s="46"/>
      <c r="L99" s="47"/>
      <c r="M99" s="90"/>
      <c r="N99" s="91"/>
    </row>
    <row r="100" spans="1:14" customFormat="1" ht="15" hidden="1" customHeight="1" x14ac:dyDescent="0.25">
      <c r="A100" s="1">
        <f t="shared" si="2"/>
        <v>0</v>
      </c>
      <c r="B100" s="40"/>
      <c r="C100" s="41"/>
      <c r="D100" s="97"/>
      <c r="E100" s="98"/>
      <c r="F100" s="51"/>
      <c r="G100" s="52"/>
      <c r="H100" s="53"/>
      <c r="I100" s="54"/>
      <c r="J100" s="50"/>
      <c r="K100" s="46"/>
      <c r="L100" s="47"/>
      <c r="M100" s="90"/>
      <c r="N100" s="91"/>
    </row>
    <row r="101" spans="1:14" customFormat="1" ht="15" hidden="1" customHeight="1" thickBot="1" x14ac:dyDescent="0.3">
      <c r="A101" s="1">
        <f t="shared" si="2"/>
        <v>0</v>
      </c>
      <c r="B101" s="59"/>
      <c r="C101" s="60"/>
      <c r="D101" s="101"/>
      <c r="E101" s="102"/>
      <c r="F101" s="103"/>
      <c r="G101" s="104"/>
      <c r="H101" s="105"/>
      <c r="I101" s="106"/>
      <c r="J101" s="72"/>
      <c r="K101" s="73"/>
      <c r="L101" s="107"/>
      <c r="M101" s="108"/>
      <c r="N101" s="109"/>
    </row>
    <row r="102" spans="1:14" customFormat="1" ht="15" hidden="1" customHeight="1" x14ac:dyDescent="0.25">
      <c r="A102" s="1">
        <f t="shared" si="2"/>
        <v>0</v>
      </c>
      <c r="B102" s="40" t="s">
        <v>42</v>
      </c>
      <c r="C102" s="41"/>
      <c r="D102" s="110"/>
      <c r="E102" s="99"/>
      <c r="F102" s="111"/>
      <c r="G102" s="112"/>
      <c r="H102" s="113"/>
      <c r="I102" s="114"/>
      <c r="J102" s="115"/>
      <c r="K102" s="116"/>
      <c r="L102" s="117"/>
      <c r="M102" s="86"/>
      <c r="N102" s="87"/>
    </row>
    <row r="103" spans="1:14" customFormat="1" ht="15" hidden="1" customHeight="1" x14ac:dyDescent="0.25">
      <c r="A103" s="1">
        <f t="shared" si="2"/>
        <v>0</v>
      </c>
      <c r="B103" s="40"/>
      <c r="C103" s="41"/>
      <c r="D103" s="88"/>
      <c r="E103" s="89"/>
      <c r="F103" s="42"/>
      <c r="G103" s="43"/>
      <c r="H103" s="44"/>
      <c r="I103" s="45"/>
      <c r="J103" s="50"/>
      <c r="K103" s="46"/>
      <c r="L103" s="47"/>
      <c r="M103" s="90"/>
      <c r="N103" s="91"/>
    </row>
    <row r="104" spans="1:14" customFormat="1" ht="15" hidden="1" customHeight="1" x14ac:dyDescent="0.25">
      <c r="A104" s="1">
        <f t="shared" si="2"/>
        <v>0</v>
      </c>
      <c r="B104" s="40"/>
      <c r="C104" s="41"/>
      <c r="D104" s="88"/>
      <c r="E104" s="89"/>
      <c r="F104" s="42"/>
      <c r="G104" s="43"/>
      <c r="H104" s="44"/>
      <c r="I104" s="45"/>
      <c r="J104" s="50"/>
      <c r="K104" s="46"/>
      <c r="L104" s="47"/>
      <c r="M104" s="90"/>
      <c r="N104" s="91"/>
    </row>
    <row r="105" spans="1:14" customFormat="1" ht="15" hidden="1" customHeight="1" x14ac:dyDescent="0.25">
      <c r="A105" s="1">
        <f t="shared" si="2"/>
        <v>0</v>
      </c>
      <c r="B105" s="40"/>
      <c r="C105" s="41"/>
      <c r="D105" s="88"/>
      <c r="E105" s="89"/>
      <c r="F105" s="42"/>
      <c r="G105" s="43"/>
      <c r="H105" s="44"/>
      <c r="I105" s="45"/>
      <c r="J105" s="50"/>
      <c r="K105" s="46"/>
      <c r="L105" s="47"/>
      <c r="M105" s="92"/>
      <c r="N105" s="93"/>
    </row>
    <row r="106" spans="1:14" customFormat="1" ht="15" hidden="1" customHeight="1" x14ac:dyDescent="0.25">
      <c r="A106" s="1">
        <f t="shared" si="2"/>
        <v>0</v>
      </c>
      <c r="B106" s="40"/>
      <c r="C106" s="41"/>
      <c r="D106" s="88"/>
      <c r="E106" s="89"/>
      <c r="F106" s="42"/>
      <c r="G106" s="43"/>
      <c r="H106" s="44"/>
      <c r="I106" s="45"/>
      <c r="J106" s="50"/>
      <c r="K106" s="46"/>
      <c r="L106" s="47"/>
      <c r="M106" s="95"/>
      <c r="N106" s="96"/>
    </row>
    <row r="107" spans="1:14" customFormat="1" ht="15" hidden="1" customHeight="1" x14ac:dyDescent="0.25">
      <c r="A107" s="1">
        <f t="shared" si="2"/>
        <v>0</v>
      </c>
      <c r="B107" s="40"/>
      <c r="C107" s="41"/>
      <c r="D107" s="88"/>
      <c r="E107" s="89"/>
      <c r="F107" s="42"/>
      <c r="G107" s="43"/>
      <c r="H107" s="44"/>
      <c r="I107" s="45"/>
      <c r="J107" s="50"/>
      <c r="K107" s="46"/>
      <c r="L107" s="47"/>
      <c r="M107" s="90"/>
      <c r="N107" s="91"/>
    </row>
    <row r="108" spans="1:14" customFormat="1" ht="15" hidden="1" customHeight="1" x14ac:dyDescent="0.25">
      <c r="A108" s="1">
        <f t="shared" si="2"/>
        <v>0</v>
      </c>
      <c r="B108" s="40"/>
      <c r="C108" s="41"/>
      <c r="D108" s="88"/>
      <c r="E108" s="89"/>
      <c r="F108" s="42"/>
      <c r="G108" s="43"/>
      <c r="H108" s="44"/>
      <c r="I108" s="45"/>
      <c r="J108" s="50"/>
      <c r="K108" s="46"/>
      <c r="L108" s="47"/>
      <c r="M108" s="90"/>
      <c r="N108" s="91"/>
    </row>
    <row r="109" spans="1:14" customFormat="1" ht="15" hidden="1" customHeight="1" x14ac:dyDescent="0.25">
      <c r="A109" s="1">
        <f t="shared" si="2"/>
        <v>0</v>
      </c>
      <c r="B109" s="40"/>
      <c r="C109" s="41"/>
      <c r="D109" s="88"/>
      <c r="E109" s="89"/>
      <c r="F109" s="42"/>
      <c r="G109" s="43"/>
      <c r="H109" s="44"/>
      <c r="I109" s="45"/>
      <c r="J109" s="50"/>
      <c r="K109" s="46"/>
      <c r="L109" s="47"/>
      <c r="M109" s="92"/>
      <c r="N109" s="93"/>
    </row>
    <row r="110" spans="1:14" customFormat="1" ht="15" hidden="1" customHeight="1" x14ac:dyDescent="0.25">
      <c r="A110" s="1">
        <f t="shared" si="2"/>
        <v>0</v>
      </c>
      <c r="B110" s="40"/>
      <c r="C110" s="41"/>
      <c r="D110" s="88"/>
      <c r="E110" s="89"/>
      <c r="F110" s="42"/>
      <c r="G110" s="43"/>
      <c r="H110" s="44"/>
      <c r="I110" s="45"/>
      <c r="J110" s="50"/>
      <c r="K110" s="46"/>
      <c r="L110" s="47"/>
      <c r="M110" s="95"/>
      <c r="N110" s="96"/>
    </row>
    <row r="111" spans="1:14" customFormat="1" ht="15" hidden="1" customHeight="1" x14ac:dyDescent="0.25">
      <c r="A111" s="1">
        <f t="shared" si="2"/>
        <v>0</v>
      </c>
      <c r="B111" s="40"/>
      <c r="C111" s="41"/>
      <c r="D111" s="88"/>
      <c r="E111" s="89"/>
      <c r="F111" s="42"/>
      <c r="G111" s="43"/>
      <c r="H111" s="44"/>
      <c r="I111" s="45"/>
      <c r="J111" s="50"/>
      <c r="K111" s="46"/>
      <c r="L111" s="47"/>
      <c r="M111" s="90"/>
      <c r="N111" s="91"/>
    </row>
    <row r="112" spans="1:14" customFormat="1" ht="15" hidden="1" customHeight="1" x14ac:dyDescent="0.25">
      <c r="A112" s="1">
        <f t="shared" si="2"/>
        <v>0</v>
      </c>
      <c r="B112" s="40"/>
      <c r="C112" s="41"/>
      <c r="D112" s="88"/>
      <c r="E112" s="89"/>
      <c r="F112" s="42"/>
      <c r="G112" s="43"/>
      <c r="H112" s="44"/>
      <c r="I112" s="45"/>
      <c r="J112" s="50"/>
      <c r="K112" s="46"/>
      <c r="L112" s="47"/>
      <c r="M112" s="90"/>
      <c r="N112" s="91"/>
    </row>
    <row r="113" spans="1:14" customFormat="1" ht="15" hidden="1" customHeight="1" thickBot="1" x14ac:dyDescent="0.3">
      <c r="A113" s="1">
        <f t="shared" si="2"/>
        <v>0</v>
      </c>
      <c r="B113" s="40"/>
      <c r="C113" s="41"/>
      <c r="D113" s="118"/>
      <c r="E113" s="94"/>
      <c r="F113" s="119"/>
      <c r="G113" s="120"/>
      <c r="H113" s="121"/>
      <c r="I113" s="122"/>
      <c r="J113" s="56"/>
      <c r="K113" s="57"/>
      <c r="L113" s="58"/>
      <c r="M113" s="108"/>
      <c r="N113" s="109"/>
    </row>
    <row r="114" spans="1:14" s="1" customFormat="1" ht="30" hidden="1" customHeight="1" x14ac:dyDescent="0.25">
      <c r="A114" s="1">
        <f t="shared" si="2"/>
        <v>0</v>
      </c>
      <c r="B114" s="29" t="s">
        <v>35</v>
      </c>
      <c r="C114" s="30"/>
      <c r="D114" s="64" t="s">
        <v>36</v>
      </c>
      <c r="E114" s="65"/>
      <c r="F114" s="33" t="s">
        <v>37</v>
      </c>
      <c r="G114" s="34" t="s">
        <v>37</v>
      </c>
      <c r="H114" s="33" t="s">
        <v>19</v>
      </c>
      <c r="I114" s="34"/>
      <c r="J114" s="35" t="s">
        <v>37</v>
      </c>
      <c r="K114" s="36" t="s">
        <v>21</v>
      </c>
      <c r="L114" s="37"/>
      <c r="M114" s="66" t="s">
        <v>37</v>
      </c>
      <c r="N114" s="67" t="s">
        <v>37</v>
      </c>
    </row>
    <row r="115" spans="1:14" s="1" customFormat="1" ht="30" hidden="1" customHeight="1" thickBot="1" x14ac:dyDescent="0.3">
      <c r="A115" s="1">
        <f t="shared" si="2"/>
        <v>0</v>
      </c>
      <c r="B115" s="59"/>
      <c r="C115" s="60"/>
      <c r="D115" s="68" t="s">
        <v>38</v>
      </c>
      <c r="E115" s="69"/>
      <c r="F115" s="70" t="s">
        <v>37</v>
      </c>
      <c r="G115" s="71" t="s">
        <v>37</v>
      </c>
      <c r="H115" s="70" t="s">
        <v>19</v>
      </c>
      <c r="I115" s="71"/>
      <c r="J115" s="72" t="s">
        <v>37</v>
      </c>
      <c r="K115" s="73" t="s">
        <v>21</v>
      </c>
      <c r="L115" s="74"/>
      <c r="M115" s="75" t="s">
        <v>37</v>
      </c>
      <c r="N115" s="76" t="s">
        <v>37</v>
      </c>
    </row>
    <row r="116" spans="1:14" customFormat="1" hidden="1" x14ac:dyDescent="0.25">
      <c r="A116" s="1">
        <f t="shared" si="2"/>
        <v>0</v>
      </c>
      <c r="B116" s="5"/>
    </row>
    <row r="117" spans="1:14" customFormat="1" hidden="1" x14ac:dyDescent="0.25">
      <c r="A117" s="1">
        <f t="shared" si="2"/>
        <v>0</v>
      </c>
      <c r="B117" s="5"/>
    </row>
    <row r="118" spans="1:14" customFormat="1" hidden="1" x14ac:dyDescent="0.25">
      <c r="A118" s="1">
        <f t="shared" si="2"/>
        <v>0</v>
      </c>
      <c r="B118" s="77" t="s">
        <v>39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</row>
    <row r="119" spans="1:14" customFormat="1" hidden="1" x14ac:dyDescent="0.25">
      <c r="A119" s="1">
        <f t="shared" si="2"/>
        <v>0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</row>
    <row r="120" spans="1:14" customFormat="1" hidden="1" x14ac:dyDescent="0.25">
      <c r="A120" s="1">
        <f t="shared" si="2"/>
        <v>0</v>
      </c>
      <c r="B120" s="5"/>
    </row>
    <row r="121" spans="1:14" customFormat="1" hidden="1" x14ac:dyDescent="0.25">
      <c r="A121" s="1">
        <f>$A$126</f>
        <v>0</v>
      </c>
      <c r="B121" s="5"/>
      <c r="C121" s="78" t="s">
        <v>40</v>
      </c>
      <c r="D121" s="79"/>
      <c r="E121" s="79"/>
    </row>
    <row r="122" spans="1:14" s="80" customFormat="1" hidden="1" x14ac:dyDescent="0.25">
      <c r="A122" s="1">
        <f>$A$126</f>
        <v>0</v>
      </c>
      <c r="C122" s="78"/>
    </row>
    <row r="123" spans="1:14" s="80" customFormat="1" ht="15" hidden="1" customHeight="1" x14ac:dyDescent="0.25">
      <c r="A123" s="1">
        <f>$A$126</f>
        <v>0</v>
      </c>
      <c r="C123" s="78" t="s">
        <v>41</v>
      </c>
      <c r="D123" s="79"/>
      <c r="E123" s="79"/>
      <c r="I123" s="81"/>
      <c r="J123" s="81"/>
      <c r="K123" s="81"/>
      <c r="L123" s="81"/>
      <c r="M123" s="82"/>
      <c r="N123" s="82"/>
    </row>
    <row r="124" spans="1:14" s="80" customFormat="1" hidden="1" x14ac:dyDescent="0.25">
      <c r="A124" s="1">
        <f>$A$126</f>
        <v>0</v>
      </c>
      <c r="G124" s="82"/>
      <c r="I124" s="83" t="str">
        <f>"podpis a pečiatka "&amp;IF([1]summary!$K$24="","navrhovateľa","dodávateľa")</f>
        <v>podpis a pečiatka dodávateľa</v>
      </c>
      <c r="J124" s="83"/>
      <c r="K124" s="83"/>
      <c r="L124" s="83"/>
      <c r="M124" s="84"/>
      <c r="N124" s="84"/>
    </row>
    <row r="125" spans="1:14" s="1" customFormat="1" ht="21" hidden="1" x14ac:dyDescent="0.25">
      <c r="A125" s="1">
        <f>$A$126*IF(N125="",0,1)</f>
        <v>0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M125" s="85"/>
      <c r="N125" s="85" t="str">
        <f>$N$4</f>
        <v/>
      </c>
    </row>
    <row r="126" spans="1:14" s="1" customFormat="1" ht="23.25" hidden="1" customHeight="1" x14ac:dyDescent="0.25">
      <c r="A126" s="1">
        <f>IF([1]summary!$K$24="",IF([1]summary!$J$20="všetky predmety spolu",0,1)*A131,IF([1]summary!$E$58="cenové ponuky komplexne",0,1)*A131)</f>
        <v>0</v>
      </c>
      <c r="B126" s="4" t="str">
        <f>$B$5</f>
        <v>Kúpna zmluva – Príloha č. 1: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s="1" customFormat="1" hidden="1" x14ac:dyDescent="0.25">
      <c r="A127" s="1">
        <f>$A$126</f>
        <v>0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1" customFormat="1" ht="23.25" hidden="1" customHeight="1" x14ac:dyDescent="0.25">
      <c r="A128" s="1">
        <f>$A$126</f>
        <v>0</v>
      </c>
      <c r="B128" s="4" t="str">
        <f>$B$7</f>
        <v>Podrobný technický opis a údaje deklarujúce technické parametre dodávaného predmetu zákazky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6" customFormat="1" hidden="1" x14ac:dyDescent="0.25">
      <c r="A129" s="1">
        <f>$A$126</f>
        <v>0</v>
      </c>
      <c r="B129" s="5"/>
    </row>
    <row r="130" spans="1:16" customFormat="1" hidden="1" x14ac:dyDescent="0.25">
      <c r="A130" s="1">
        <f>$A$126</f>
        <v>0</v>
      </c>
      <c r="B130" s="5"/>
    </row>
    <row r="131" spans="1:16" s="10" customFormat="1" ht="15.75" hidden="1" x14ac:dyDescent="0.25">
      <c r="A131" s="10">
        <f>IF(SUM($A$10:$A$10)=0,1,0)*IF(D131&lt;&gt;"",1,0)</f>
        <v>0</v>
      </c>
      <c r="B131" s="11" t="s">
        <v>3</v>
      </c>
      <c r="C131" s="11"/>
      <c r="D131" s="12" t="str">
        <f>IF([1]summary!$B$40&lt;&gt;"",[1]summary!$B$40,"")</f>
        <v/>
      </c>
      <c r="E131" s="12"/>
      <c r="F131" s="12"/>
      <c r="G131" s="12"/>
      <c r="H131" s="12"/>
      <c r="I131" s="12"/>
      <c r="J131" s="12"/>
      <c r="K131" s="12"/>
      <c r="L131" s="12"/>
      <c r="M131" s="13" t="s">
        <v>4</v>
      </c>
      <c r="N131" s="14" t="str">
        <f>IF([1]summary!$G$40&lt;&gt;"",[1]summary!$G$40,"")</f>
        <v/>
      </c>
      <c r="P131" s="15"/>
    </row>
    <row r="132" spans="1:16" customFormat="1" hidden="1" x14ac:dyDescent="0.25">
      <c r="A132" s="1">
        <f>$A$131</f>
        <v>0</v>
      </c>
      <c r="B132" s="5"/>
      <c r="P132" s="16"/>
    </row>
    <row r="133" spans="1:16" customFormat="1" ht="69.95" hidden="1" customHeight="1" thickBot="1" x14ac:dyDescent="0.3">
      <c r="A133" s="1">
        <f t="shared" ref="A133:A164" si="3">$A$131</f>
        <v>0</v>
      </c>
      <c r="B133" s="17" t="s">
        <v>5</v>
      </c>
      <c r="C133" s="18"/>
      <c r="D133" s="18"/>
      <c r="E133" s="19"/>
      <c r="F133" s="20" t="s">
        <v>6</v>
      </c>
      <c r="G133" s="21"/>
      <c r="H133" s="22" t="s">
        <v>7</v>
      </c>
      <c r="I133" s="23"/>
      <c r="J133" s="24" t="s">
        <v>8</v>
      </c>
      <c r="K133" s="25" t="s">
        <v>9</v>
      </c>
      <c r="L133" s="26"/>
      <c r="M133" s="27" t="s">
        <v>10</v>
      </c>
      <c r="N133" s="28" t="s">
        <v>11</v>
      </c>
      <c r="P133" s="16"/>
    </row>
    <row r="134" spans="1:16" customFormat="1" ht="15" hidden="1" customHeight="1" x14ac:dyDescent="0.25">
      <c r="A134" s="1">
        <f t="shared" si="3"/>
        <v>0</v>
      </c>
      <c r="B134" s="29" t="s">
        <v>12</v>
      </c>
      <c r="C134" s="30"/>
      <c r="D134" s="64"/>
      <c r="E134" s="65"/>
      <c r="F134" s="31"/>
      <c r="G134" s="32"/>
      <c r="H134" s="33"/>
      <c r="I134" s="34"/>
      <c r="J134" s="35"/>
      <c r="K134" s="36"/>
      <c r="L134" s="37"/>
      <c r="M134" s="86"/>
      <c r="N134" s="87"/>
    </row>
    <row r="135" spans="1:16" customFormat="1" ht="15" hidden="1" customHeight="1" x14ac:dyDescent="0.25">
      <c r="A135" s="1">
        <f t="shared" si="3"/>
        <v>0</v>
      </c>
      <c r="B135" s="40"/>
      <c r="C135" s="41"/>
      <c r="D135" s="88"/>
      <c r="E135" s="89"/>
      <c r="F135" s="42"/>
      <c r="G135" s="43"/>
      <c r="H135" s="44"/>
      <c r="I135" s="45"/>
      <c r="J135" s="50"/>
      <c r="K135" s="46"/>
      <c r="L135" s="47"/>
      <c r="M135" s="90"/>
      <c r="N135" s="91"/>
    </row>
    <row r="136" spans="1:16" customFormat="1" ht="15" hidden="1" customHeight="1" x14ac:dyDescent="0.25">
      <c r="A136" s="1">
        <f t="shared" si="3"/>
        <v>0</v>
      </c>
      <c r="B136" s="40"/>
      <c r="C136" s="41"/>
      <c r="D136" s="88"/>
      <c r="E136" s="89"/>
      <c r="F136" s="42"/>
      <c r="G136" s="43"/>
      <c r="H136" s="44"/>
      <c r="I136" s="45"/>
      <c r="J136" s="50"/>
      <c r="K136" s="46"/>
      <c r="L136" s="47"/>
      <c r="M136" s="90"/>
      <c r="N136" s="91"/>
    </row>
    <row r="137" spans="1:16" customFormat="1" ht="15" hidden="1" customHeight="1" x14ac:dyDescent="0.25">
      <c r="A137" s="1">
        <f t="shared" si="3"/>
        <v>0</v>
      </c>
      <c r="B137" s="40"/>
      <c r="C137" s="41"/>
      <c r="D137" s="88"/>
      <c r="E137" s="89"/>
      <c r="F137" s="42"/>
      <c r="G137" s="43"/>
      <c r="H137" s="44"/>
      <c r="I137" s="45"/>
      <c r="J137" s="50"/>
      <c r="K137" s="46"/>
      <c r="L137" s="47"/>
      <c r="M137" s="92"/>
      <c r="N137" s="93"/>
    </row>
    <row r="138" spans="1:16" customFormat="1" ht="15" hidden="1" customHeight="1" x14ac:dyDescent="0.25">
      <c r="A138" s="1">
        <f t="shared" si="3"/>
        <v>0</v>
      </c>
      <c r="B138" s="40"/>
      <c r="C138" s="41"/>
      <c r="D138" s="94"/>
      <c r="E138" s="55"/>
      <c r="F138" s="51"/>
      <c r="G138" s="52"/>
      <c r="H138" s="53"/>
      <c r="I138" s="54"/>
      <c r="J138" s="50"/>
      <c r="K138" s="46"/>
      <c r="L138" s="47"/>
      <c r="M138" s="95"/>
      <c r="N138" s="96"/>
    </row>
    <row r="139" spans="1:16" customFormat="1" ht="15" hidden="1" customHeight="1" x14ac:dyDescent="0.25">
      <c r="A139" s="1">
        <f t="shared" si="3"/>
        <v>0</v>
      </c>
      <c r="B139" s="40"/>
      <c r="C139" s="41"/>
      <c r="D139" s="97"/>
      <c r="E139" s="98"/>
      <c r="F139" s="51"/>
      <c r="G139" s="52"/>
      <c r="H139" s="53"/>
      <c r="I139" s="54"/>
      <c r="J139" s="50"/>
      <c r="K139" s="46"/>
      <c r="L139" s="47"/>
      <c r="M139" s="90"/>
      <c r="N139" s="91"/>
    </row>
    <row r="140" spans="1:16" customFormat="1" ht="15" hidden="1" customHeight="1" x14ac:dyDescent="0.25">
      <c r="A140" s="1">
        <f t="shared" si="3"/>
        <v>0</v>
      </c>
      <c r="B140" s="40"/>
      <c r="C140" s="41"/>
      <c r="D140" s="97"/>
      <c r="E140" s="98"/>
      <c r="F140" s="51"/>
      <c r="G140" s="52"/>
      <c r="H140" s="53"/>
      <c r="I140" s="54"/>
      <c r="J140" s="50"/>
      <c r="K140" s="46"/>
      <c r="L140" s="47"/>
      <c r="M140" s="90"/>
      <c r="N140" s="91"/>
    </row>
    <row r="141" spans="1:16" customFormat="1" ht="15" hidden="1" customHeight="1" x14ac:dyDescent="0.25">
      <c r="A141" s="1">
        <f t="shared" si="3"/>
        <v>0</v>
      </c>
      <c r="B141" s="40"/>
      <c r="C141" s="41"/>
      <c r="D141" s="99"/>
      <c r="E141" s="100"/>
      <c r="F141" s="51"/>
      <c r="G141" s="52"/>
      <c r="H141" s="53"/>
      <c r="I141" s="54"/>
      <c r="J141" s="50"/>
      <c r="K141" s="46"/>
      <c r="L141" s="47"/>
      <c r="M141" s="92"/>
      <c r="N141" s="93"/>
    </row>
    <row r="142" spans="1:16" customFormat="1" ht="15" hidden="1" customHeight="1" x14ac:dyDescent="0.25">
      <c r="A142" s="1">
        <f t="shared" si="3"/>
        <v>0</v>
      </c>
      <c r="B142" s="40"/>
      <c r="C142" s="41"/>
      <c r="D142" s="94"/>
      <c r="E142" s="55"/>
      <c r="F142" s="51"/>
      <c r="G142" s="52"/>
      <c r="H142" s="53"/>
      <c r="I142" s="54"/>
      <c r="J142" s="50"/>
      <c r="K142" s="46"/>
      <c r="L142" s="47"/>
      <c r="M142" s="95"/>
      <c r="N142" s="96"/>
    </row>
    <row r="143" spans="1:16" customFormat="1" ht="15" hidden="1" customHeight="1" x14ac:dyDescent="0.25">
      <c r="A143" s="1">
        <f t="shared" si="3"/>
        <v>0</v>
      </c>
      <c r="B143" s="40"/>
      <c r="C143" s="41"/>
      <c r="D143" s="97"/>
      <c r="E143" s="98"/>
      <c r="F143" s="51"/>
      <c r="G143" s="52"/>
      <c r="H143" s="53"/>
      <c r="I143" s="54"/>
      <c r="J143" s="50"/>
      <c r="K143" s="46"/>
      <c r="L143" s="47"/>
      <c r="M143" s="90"/>
      <c r="N143" s="91"/>
    </row>
    <row r="144" spans="1:16" customFormat="1" ht="15" hidden="1" customHeight="1" x14ac:dyDescent="0.25">
      <c r="A144" s="1">
        <f t="shared" si="3"/>
        <v>0</v>
      </c>
      <c r="B144" s="40"/>
      <c r="C144" s="41"/>
      <c r="D144" s="97"/>
      <c r="E144" s="98"/>
      <c r="F144" s="51"/>
      <c r="G144" s="52"/>
      <c r="H144" s="53"/>
      <c r="I144" s="54"/>
      <c r="J144" s="50"/>
      <c r="K144" s="46"/>
      <c r="L144" s="47"/>
      <c r="M144" s="90"/>
      <c r="N144" s="91"/>
    </row>
    <row r="145" spans="1:14" customFormat="1" ht="15" hidden="1" customHeight="1" thickBot="1" x14ac:dyDescent="0.3">
      <c r="A145" s="1">
        <f t="shared" si="3"/>
        <v>0</v>
      </c>
      <c r="B145" s="59"/>
      <c r="C145" s="60"/>
      <c r="D145" s="101"/>
      <c r="E145" s="102"/>
      <c r="F145" s="103"/>
      <c r="G145" s="104"/>
      <c r="H145" s="105"/>
      <c r="I145" s="106"/>
      <c r="J145" s="72"/>
      <c r="K145" s="73"/>
      <c r="L145" s="107"/>
      <c r="M145" s="108"/>
      <c r="N145" s="109"/>
    </row>
    <row r="146" spans="1:14" customFormat="1" ht="15" hidden="1" customHeight="1" x14ac:dyDescent="0.25">
      <c r="A146" s="1">
        <f t="shared" si="3"/>
        <v>0</v>
      </c>
      <c r="B146" s="40" t="s">
        <v>42</v>
      </c>
      <c r="C146" s="41"/>
      <c r="D146" s="110"/>
      <c r="E146" s="99"/>
      <c r="F146" s="111"/>
      <c r="G146" s="112"/>
      <c r="H146" s="113"/>
      <c r="I146" s="114"/>
      <c r="J146" s="115"/>
      <c r="K146" s="116"/>
      <c r="L146" s="117"/>
      <c r="M146" s="86"/>
      <c r="N146" s="87"/>
    </row>
    <row r="147" spans="1:14" customFormat="1" ht="15" hidden="1" customHeight="1" x14ac:dyDescent="0.25">
      <c r="A147" s="1">
        <f t="shared" si="3"/>
        <v>0</v>
      </c>
      <c r="B147" s="40"/>
      <c r="C147" s="41"/>
      <c r="D147" s="88"/>
      <c r="E147" s="89"/>
      <c r="F147" s="42"/>
      <c r="G147" s="43"/>
      <c r="H147" s="44"/>
      <c r="I147" s="45"/>
      <c r="J147" s="50"/>
      <c r="K147" s="46"/>
      <c r="L147" s="47"/>
      <c r="M147" s="90"/>
      <c r="N147" s="91"/>
    </row>
    <row r="148" spans="1:14" customFormat="1" ht="15" hidden="1" customHeight="1" x14ac:dyDescent="0.25">
      <c r="A148" s="1">
        <f t="shared" si="3"/>
        <v>0</v>
      </c>
      <c r="B148" s="40"/>
      <c r="C148" s="41"/>
      <c r="D148" s="88"/>
      <c r="E148" s="89"/>
      <c r="F148" s="42"/>
      <c r="G148" s="43"/>
      <c r="H148" s="44"/>
      <c r="I148" s="45"/>
      <c r="J148" s="50"/>
      <c r="K148" s="46"/>
      <c r="L148" s="47"/>
      <c r="M148" s="90"/>
      <c r="N148" s="91"/>
    </row>
    <row r="149" spans="1:14" customFormat="1" ht="15" hidden="1" customHeight="1" x14ac:dyDescent="0.25">
      <c r="A149" s="1">
        <f t="shared" si="3"/>
        <v>0</v>
      </c>
      <c r="B149" s="40"/>
      <c r="C149" s="41"/>
      <c r="D149" s="88"/>
      <c r="E149" s="89"/>
      <c r="F149" s="42"/>
      <c r="G149" s="43"/>
      <c r="H149" s="44"/>
      <c r="I149" s="45"/>
      <c r="J149" s="50"/>
      <c r="K149" s="46"/>
      <c r="L149" s="47"/>
      <c r="M149" s="92"/>
      <c r="N149" s="93"/>
    </row>
    <row r="150" spans="1:14" customFormat="1" ht="15" hidden="1" customHeight="1" x14ac:dyDescent="0.25">
      <c r="A150" s="1">
        <f t="shared" si="3"/>
        <v>0</v>
      </c>
      <c r="B150" s="40"/>
      <c r="C150" s="41"/>
      <c r="D150" s="88"/>
      <c r="E150" s="89"/>
      <c r="F150" s="42"/>
      <c r="G150" s="43"/>
      <c r="H150" s="44"/>
      <c r="I150" s="45"/>
      <c r="J150" s="50"/>
      <c r="K150" s="46"/>
      <c r="L150" s="47"/>
      <c r="M150" s="95"/>
      <c r="N150" s="96"/>
    </row>
    <row r="151" spans="1:14" customFormat="1" ht="15" hidden="1" customHeight="1" x14ac:dyDescent="0.25">
      <c r="A151" s="1">
        <f t="shared" si="3"/>
        <v>0</v>
      </c>
      <c r="B151" s="40"/>
      <c r="C151" s="41"/>
      <c r="D151" s="88"/>
      <c r="E151" s="89"/>
      <c r="F151" s="42"/>
      <c r="G151" s="43"/>
      <c r="H151" s="44"/>
      <c r="I151" s="45"/>
      <c r="J151" s="50"/>
      <c r="K151" s="46"/>
      <c r="L151" s="47"/>
      <c r="M151" s="90"/>
      <c r="N151" s="91"/>
    </row>
    <row r="152" spans="1:14" customFormat="1" ht="15" hidden="1" customHeight="1" x14ac:dyDescent="0.25">
      <c r="A152" s="1">
        <f t="shared" si="3"/>
        <v>0</v>
      </c>
      <c r="B152" s="40"/>
      <c r="C152" s="41"/>
      <c r="D152" s="88"/>
      <c r="E152" s="89"/>
      <c r="F152" s="42"/>
      <c r="G152" s="43"/>
      <c r="H152" s="44"/>
      <c r="I152" s="45"/>
      <c r="J152" s="50"/>
      <c r="K152" s="46"/>
      <c r="L152" s="47"/>
      <c r="M152" s="90"/>
      <c r="N152" s="91"/>
    </row>
    <row r="153" spans="1:14" customFormat="1" ht="15" hidden="1" customHeight="1" x14ac:dyDescent="0.25">
      <c r="A153" s="1">
        <f t="shared" si="3"/>
        <v>0</v>
      </c>
      <c r="B153" s="40"/>
      <c r="C153" s="41"/>
      <c r="D153" s="88"/>
      <c r="E153" s="89"/>
      <c r="F153" s="42"/>
      <c r="G153" s="43"/>
      <c r="H153" s="44"/>
      <c r="I153" s="45"/>
      <c r="J153" s="50"/>
      <c r="K153" s="46"/>
      <c r="L153" s="47"/>
      <c r="M153" s="92"/>
      <c r="N153" s="93"/>
    </row>
    <row r="154" spans="1:14" customFormat="1" ht="15" hidden="1" customHeight="1" x14ac:dyDescent="0.25">
      <c r="A154" s="1">
        <f t="shared" si="3"/>
        <v>0</v>
      </c>
      <c r="B154" s="40"/>
      <c r="C154" s="41"/>
      <c r="D154" s="88"/>
      <c r="E154" s="89"/>
      <c r="F154" s="42"/>
      <c r="G154" s="43"/>
      <c r="H154" s="44"/>
      <c r="I154" s="45"/>
      <c r="J154" s="50"/>
      <c r="K154" s="46"/>
      <c r="L154" s="47"/>
      <c r="M154" s="95"/>
      <c r="N154" s="96"/>
    </row>
    <row r="155" spans="1:14" customFormat="1" ht="15" hidden="1" customHeight="1" x14ac:dyDescent="0.25">
      <c r="A155" s="1">
        <f t="shared" si="3"/>
        <v>0</v>
      </c>
      <c r="B155" s="40"/>
      <c r="C155" s="41"/>
      <c r="D155" s="88"/>
      <c r="E155" s="89"/>
      <c r="F155" s="42"/>
      <c r="G155" s="43"/>
      <c r="H155" s="44"/>
      <c r="I155" s="45"/>
      <c r="J155" s="50"/>
      <c r="K155" s="46"/>
      <c r="L155" s="47"/>
      <c r="M155" s="90"/>
      <c r="N155" s="91"/>
    </row>
    <row r="156" spans="1:14" customFormat="1" ht="15" hidden="1" customHeight="1" x14ac:dyDescent="0.25">
      <c r="A156" s="1">
        <f t="shared" si="3"/>
        <v>0</v>
      </c>
      <c r="B156" s="40"/>
      <c r="C156" s="41"/>
      <c r="D156" s="88"/>
      <c r="E156" s="89"/>
      <c r="F156" s="42"/>
      <c r="G156" s="43"/>
      <c r="H156" s="44"/>
      <c r="I156" s="45"/>
      <c r="J156" s="50"/>
      <c r="K156" s="46"/>
      <c r="L156" s="47"/>
      <c r="M156" s="90"/>
      <c r="N156" s="91"/>
    </row>
    <row r="157" spans="1:14" customFormat="1" ht="15" hidden="1" customHeight="1" thickBot="1" x14ac:dyDescent="0.3">
      <c r="A157" s="1">
        <f t="shared" si="3"/>
        <v>0</v>
      </c>
      <c r="B157" s="40"/>
      <c r="C157" s="41"/>
      <c r="D157" s="118"/>
      <c r="E157" s="94"/>
      <c r="F157" s="119"/>
      <c r="G157" s="120"/>
      <c r="H157" s="121"/>
      <c r="I157" s="122"/>
      <c r="J157" s="56"/>
      <c r="K157" s="57"/>
      <c r="L157" s="58"/>
      <c r="M157" s="108"/>
      <c r="N157" s="109"/>
    </row>
    <row r="158" spans="1:14" s="1" customFormat="1" ht="30" hidden="1" customHeight="1" x14ac:dyDescent="0.25">
      <c r="A158" s="1">
        <f t="shared" si="3"/>
        <v>0</v>
      </c>
      <c r="B158" s="29" t="s">
        <v>35</v>
      </c>
      <c r="C158" s="30"/>
      <c r="D158" s="64" t="s">
        <v>36</v>
      </c>
      <c r="E158" s="65"/>
      <c r="F158" s="33" t="s">
        <v>37</v>
      </c>
      <c r="G158" s="34" t="s">
        <v>37</v>
      </c>
      <c r="H158" s="33" t="s">
        <v>19</v>
      </c>
      <c r="I158" s="34"/>
      <c r="J158" s="35" t="s">
        <v>37</v>
      </c>
      <c r="K158" s="36" t="s">
        <v>21</v>
      </c>
      <c r="L158" s="37"/>
      <c r="M158" s="66" t="s">
        <v>37</v>
      </c>
      <c r="N158" s="67" t="s">
        <v>37</v>
      </c>
    </row>
    <row r="159" spans="1:14" s="1" customFormat="1" ht="30" hidden="1" customHeight="1" thickBot="1" x14ac:dyDescent="0.3">
      <c r="A159" s="1">
        <f t="shared" si="3"/>
        <v>0</v>
      </c>
      <c r="B159" s="59"/>
      <c r="C159" s="60"/>
      <c r="D159" s="68" t="s">
        <v>38</v>
      </c>
      <c r="E159" s="69"/>
      <c r="F159" s="70" t="s">
        <v>37</v>
      </c>
      <c r="G159" s="71" t="s">
        <v>37</v>
      </c>
      <c r="H159" s="70" t="s">
        <v>19</v>
      </c>
      <c r="I159" s="71"/>
      <c r="J159" s="72" t="s">
        <v>37</v>
      </c>
      <c r="K159" s="73" t="s">
        <v>21</v>
      </c>
      <c r="L159" s="74"/>
      <c r="M159" s="75" t="s">
        <v>37</v>
      </c>
      <c r="N159" s="76" t="s">
        <v>37</v>
      </c>
    </row>
    <row r="160" spans="1:14" customFormat="1" hidden="1" x14ac:dyDescent="0.25">
      <c r="A160" s="1">
        <f t="shared" si="3"/>
        <v>0</v>
      </c>
      <c r="B160" s="5"/>
    </row>
    <row r="161" spans="1:16" customFormat="1" hidden="1" x14ac:dyDescent="0.25">
      <c r="A161" s="1">
        <f t="shared" si="3"/>
        <v>0</v>
      </c>
      <c r="B161" s="5"/>
    </row>
    <row r="162" spans="1:16" customFormat="1" hidden="1" x14ac:dyDescent="0.25">
      <c r="A162" s="1">
        <f t="shared" si="3"/>
        <v>0</v>
      </c>
      <c r="B162" s="77" t="s">
        <v>39</v>
      </c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</row>
    <row r="163" spans="1:16" customFormat="1" hidden="1" x14ac:dyDescent="0.25">
      <c r="A163" s="1">
        <f t="shared" si="3"/>
        <v>0</v>
      </c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</row>
    <row r="164" spans="1:16" customFormat="1" hidden="1" x14ac:dyDescent="0.25">
      <c r="A164" s="1">
        <f t="shared" si="3"/>
        <v>0</v>
      </c>
      <c r="B164" s="5"/>
    </row>
    <row r="165" spans="1:16" customFormat="1" hidden="1" x14ac:dyDescent="0.25">
      <c r="A165" s="1">
        <f>$A$170</f>
        <v>0</v>
      </c>
      <c r="B165" s="5"/>
      <c r="C165" s="78" t="s">
        <v>40</v>
      </c>
      <c r="D165" s="79"/>
      <c r="E165" s="79"/>
    </row>
    <row r="166" spans="1:16" s="80" customFormat="1" hidden="1" x14ac:dyDescent="0.25">
      <c r="A166" s="1">
        <f>$A$170</f>
        <v>0</v>
      </c>
      <c r="C166" s="78"/>
    </row>
    <row r="167" spans="1:16" s="80" customFormat="1" ht="15" hidden="1" customHeight="1" x14ac:dyDescent="0.25">
      <c r="A167" s="1">
        <f>$A$170</f>
        <v>0</v>
      </c>
      <c r="C167" s="78" t="s">
        <v>41</v>
      </c>
      <c r="D167" s="79"/>
      <c r="E167" s="79"/>
      <c r="I167" s="81"/>
      <c r="J167" s="81"/>
      <c r="K167" s="81"/>
      <c r="L167" s="81"/>
      <c r="M167" s="82"/>
      <c r="N167" s="82"/>
    </row>
    <row r="168" spans="1:16" s="80" customFormat="1" hidden="1" x14ac:dyDescent="0.25">
      <c r="A168" s="1">
        <f>$A$170</f>
        <v>0</v>
      </c>
      <c r="G168" s="82"/>
      <c r="I168" s="83" t="str">
        <f>"podpis a pečiatka "&amp;IF([1]summary!$K$24="","navrhovateľa","dodávateľa")</f>
        <v>podpis a pečiatka dodávateľa</v>
      </c>
      <c r="J168" s="83"/>
      <c r="K168" s="83"/>
      <c r="L168" s="83"/>
      <c r="M168" s="84"/>
      <c r="N168" s="84"/>
    </row>
    <row r="169" spans="1:16" s="1" customFormat="1" ht="21" hidden="1" x14ac:dyDescent="0.25">
      <c r="A169" s="1">
        <f>$A$170*IF(N169="",0,1)</f>
        <v>0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M169" s="85"/>
      <c r="N169" s="85" t="str">
        <f>$N$4</f>
        <v/>
      </c>
    </row>
    <row r="170" spans="1:16" s="1" customFormat="1" ht="23.25" hidden="1" customHeight="1" x14ac:dyDescent="0.25">
      <c r="A170" s="1">
        <f>IF([1]summary!$K$24="",IF([1]summary!$J$20="všetky predmety spolu",0,1)*A175,IF([1]summary!$E$58="cenové ponuky komplexne",0,1)*A175)</f>
        <v>0</v>
      </c>
      <c r="B170" s="4" t="str">
        <f>$B$5</f>
        <v>Kúpna zmluva – Príloha č. 1: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6" s="1" customFormat="1" hidden="1" x14ac:dyDescent="0.25">
      <c r="A171" s="1">
        <f>$A$170</f>
        <v>0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6" s="1" customFormat="1" ht="23.25" hidden="1" customHeight="1" x14ac:dyDescent="0.25">
      <c r="A172" s="1">
        <f>$A$170</f>
        <v>0</v>
      </c>
      <c r="B172" s="4" t="str">
        <f>$B$7</f>
        <v>Podrobný technický opis a údaje deklarujúce technické parametre dodávaného predmetu zákazky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6" customFormat="1" hidden="1" x14ac:dyDescent="0.25">
      <c r="A173" s="1">
        <f>$A$170</f>
        <v>0</v>
      </c>
      <c r="B173" s="5"/>
    </row>
    <row r="174" spans="1:16" customFormat="1" hidden="1" x14ac:dyDescent="0.25">
      <c r="A174" s="1">
        <f>$A$170</f>
        <v>0</v>
      </c>
      <c r="B174" s="5"/>
    </row>
    <row r="175" spans="1:16" s="10" customFormat="1" ht="15.75" hidden="1" x14ac:dyDescent="0.25">
      <c r="A175" s="10">
        <f>IF(SUM($A$10:$A$10)=0,1,0)*IF(D175&lt;&gt;"",1,0)</f>
        <v>0</v>
      </c>
      <c r="B175" s="11" t="s">
        <v>3</v>
      </c>
      <c r="C175" s="11"/>
      <c r="D175" s="12" t="str">
        <f>IF([1]summary!$B$41&lt;&gt;"",[1]summary!$B$41,"")</f>
        <v/>
      </c>
      <c r="E175" s="12"/>
      <c r="F175" s="12"/>
      <c r="G175" s="12"/>
      <c r="H175" s="12"/>
      <c r="I175" s="12"/>
      <c r="J175" s="12"/>
      <c r="K175" s="12"/>
      <c r="L175" s="12"/>
      <c r="M175" s="13" t="s">
        <v>4</v>
      </c>
      <c r="N175" s="14" t="str">
        <f>IF([1]summary!$G$41&lt;&gt;"",[1]summary!$G$41,"")</f>
        <v/>
      </c>
      <c r="P175" s="15"/>
    </row>
    <row r="176" spans="1:16" customFormat="1" hidden="1" x14ac:dyDescent="0.25">
      <c r="A176" s="1">
        <f>$A$175</f>
        <v>0</v>
      </c>
      <c r="B176" s="5"/>
      <c r="P176" s="16"/>
    </row>
    <row r="177" spans="1:16" customFormat="1" ht="69.95" hidden="1" customHeight="1" thickBot="1" x14ac:dyDescent="0.3">
      <c r="A177" s="1">
        <f t="shared" ref="A177:A208" si="4">$A$175</f>
        <v>0</v>
      </c>
      <c r="B177" s="17" t="s">
        <v>5</v>
      </c>
      <c r="C177" s="18"/>
      <c r="D177" s="18"/>
      <c r="E177" s="19"/>
      <c r="F177" s="20" t="s">
        <v>6</v>
      </c>
      <c r="G177" s="21"/>
      <c r="H177" s="22" t="s">
        <v>7</v>
      </c>
      <c r="I177" s="23"/>
      <c r="J177" s="24" t="s">
        <v>8</v>
      </c>
      <c r="K177" s="25" t="s">
        <v>9</v>
      </c>
      <c r="L177" s="26"/>
      <c r="M177" s="27" t="s">
        <v>10</v>
      </c>
      <c r="N177" s="28" t="s">
        <v>11</v>
      </c>
      <c r="P177" s="16"/>
    </row>
    <row r="178" spans="1:16" customFormat="1" ht="15" hidden="1" customHeight="1" x14ac:dyDescent="0.25">
      <c r="A178" s="1">
        <f t="shared" si="4"/>
        <v>0</v>
      </c>
      <c r="B178" s="29" t="s">
        <v>12</v>
      </c>
      <c r="C178" s="30"/>
      <c r="D178" s="64"/>
      <c r="E178" s="65"/>
      <c r="F178" s="31"/>
      <c r="G178" s="32"/>
      <c r="H178" s="33"/>
      <c r="I178" s="34"/>
      <c r="J178" s="35"/>
      <c r="K178" s="36"/>
      <c r="L178" s="37"/>
      <c r="M178" s="86"/>
      <c r="N178" s="87"/>
    </row>
    <row r="179" spans="1:16" customFormat="1" ht="15" hidden="1" customHeight="1" x14ac:dyDescent="0.25">
      <c r="A179" s="1">
        <f t="shared" si="4"/>
        <v>0</v>
      </c>
      <c r="B179" s="40"/>
      <c r="C179" s="41"/>
      <c r="D179" s="88"/>
      <c r="E179" s="89"/>
      <c r="F179" s="42"/>
      <c r="G179" s="43"/>
      <c r="H179" s="44"/>
      <c r="I179" s="45"/>
      <c r="J179" s="50"/>
      <c r="K179" s="46"/>
      <c r="L179" s="47"/>
      <c r="M179" s="90"/>
      <c r="N179" s="91"/>
    </row>
    <row r="180" spans="1:16" customFormat="1" ht="15" hidden="1" customHeight="1" x14ac:dyDescent="0.25">
      <c r="A180" s="1">
        <f t="shared" si="4"/>
        <v>0</v>
      </c>
      <c r="B180" s="40"/>
      <c r="C180" s="41"/>
      <c r="D180" s="88"/>
      <c r="E180" s="89"/>
      <c r="F180" s="42"/>
      <c r="G180" s="43"/>
      <c r="H180" s="44"/>
      <c r="I180" s="45"/>
      <c r="J180" s="50"/>
      <c r="K180" s="46"/>
      <c r="L180" s="47"/>
      <c r="M180" s="90"/>
      <c r="N180" s="91"/>
    </row>
    <row r="181" spans="1:16" customFormat="1" ht="15" hidden="1" customHeight="1" x14ac:dyDescent="0.25">
      <c r="A181" s="1">
        <f t="shared" si="4"/>
        <v>0</v>
      </c>
      <c r="B181" s="40"/>
      <c r="C181" s="41"/>
      <c r="D181" s="88"/>
      <c r="E181" s="89"/>
      <c r="F181" s="42"/>
      <c r="G181" s="43"/>
      <c r="H181" s="44"/>
      <c r="I181" s="45"/>
      <c r="J181" s="50"/>
      <c r="K181" s="46"/>
      <c r="L181" s="47"/>
      <c r="M181" s="92"/>
      <c r="N181" s="93"/>
    </row>
    <row r="182" spans="1:16" customFormat="1" ht="15" hidden="1" customHeight="1" x14ac:dyDescent="0.25">
      <c r="A182" s="1">
        <f t="shared" si="4"/>
        <v>0</v>
      </c>
      <c r="B182" s="40"/>
      <c r="C182" s="41"/>
      <c r="D182" s="94"/>
      <c r="E182" s="55"/>
      <c r="F182" s="51"/>
      <c r="G182" s="52"/>
      <c r="H182" s="53"/>
      <c r="I182" s="54"/>
      <c r="J182" s="50"/>
      <c r="K182" s="46"/>
      <c r="L182" s="47"/>
      <c r="M182" s="95"/>
      <c r="N182" s="96"/>
    </row>
    <row r="183" spans="1:16" customFormat="1" ht="15" hidden="1" customHeight="1" x14ac:dyDescent="0.25">
      <c r="A183" s="1">
        <f t="shared" si="4"/>
        <v>0</v>
      </c>
      <c r="B183" s="40"/>
      <c r="C183" s="41"/>
      <c r="D183" s="97"/>
      <c r="E183" s="98"/>
      <c r="F183" s="51"/>
      <c r="G183" s="52"/>
      <c r="H183" s="53"/>
      <c r="I183" s="54"/>
      <c r="J183" s="50"/>
      <c r="K183" s="46"/>
      <c r="L183" s="47"/>
      <c r="M183" s="90"/>
      <c r="N183" s="91"/>
    </row>
    <row r="184" spans="1:16" customFormat="1" ht="15" hidden="1" customHeight="1" x14ac:dyDescent="0.25">
      <c r="A184" s="1">
        <f t="shared" si="4"/>
        <v>0</v>
      </c>
      <c r="B184" s="40"/>
      <c r="C184" s="41"/>
      <c r="D184" s="97"/>
      <c r="E184" s="98"/>
      <c r="F184" s="51"/>
      <c r="G184" s="52"/>
      <c r="H184" s="53"/>
      <c r="I184" s="54"/>
      <c r="J184" s="50"/>
      <c r="K184" s="46"/>
      <c r="L184" s="47"/>
      <c r="M184" s="90"/>
      <c r="N184" s="91"/>
    </row>
    <row r="185" spans="1:16" customFormat="1" ht="15" hidden="1" customHeight="1" x14ac:dyDescent="0.25">
      <c r="A185" s="1">
        <f t="shared" si="4"/>
        <v>0</v>
      </c>
      <c r="B185" s="40"/>
      <c r="C185" s="41"/>
      <c r="D185" s="99"/>
      <c r="E185" s="100"/>
      <c r="F185" s="51"/>
      <c r="G185" s="52"/>
      <c r="H185" s="53"/>
      <c r="I185" s="54"/>
      <c r="J185" s="50"/>
      <c r="K185" s="46"/>
      <c r="L185" s="47"/>
      <c r="M185" s="92"/>
      <c r="N185" s="93"/>
    </row>
    <row r="186" spans="1:16" customFormat="1" ht="15" hidden="1" customHeight="1" x14ac:dyDescent="0.25">
      <c r="A186" s="1">
        <f t="shared" si="4"/>
        <v>0</v>
      </c>
      <c r="B186" s="40"/>
      <c r="C186" s="41"/>
      <c r="D186" s="94"/>
      <c r="E186" s="55"/>
      <c r="F186" s="51"/>
      <c r="G186" s="52"/>
      <c r="H186" s="53"/>
      <c r="I186" s="54"/>
      <c r="J186" s="50"/>
      <c r="K186" s="46"/>
      <c r="L186" s="47"/>
      <c r="M186" s="95"/>
      <c r="N186" s="96"/>
    </row>
    <row r="187" spans="1:16" customFormat="1" ht="15" hidden="1" customHeight="1" x14ac:dyDescent="0.25">
      <c r="A187" s="1">
        <f t="shared" si="4"/>
        <v>0</v>
      </c>
      <c r="B187" s="40"/>
      <c r="C187" s="41"/>
      <c r="D187" s="97"/>
      <c r="E187" s="98"/>
      <c r="F187" s="51"/>
      <c r="G187" s="52"/>
      <c r="H187" s="53"/>
      <c r="I187" s="54"/>
      <c r="J187" s="50"/>
      <c r="K187" s="46"/>
      <c r="L187" s="47"/>
      <c r="M187" s="90"/>
      <c r="N187" s="91"/>
    </row>
    <row r="188" spans="1:16" customFormat="1" ht="15" hidden="1" customHeight="1" x14ac:dyDescent="0.25">
      <c r="A188" s="1">
        <f t="shared" si="4"/>
        <v>0</v>
      </c>
      <c r="B188" s="40"/>
      <c r="C188" s="41"/>
      <c r="D188" s="97"/>
      <c r="E188" s="98"/>
      <c r="F188" s="51"/>
      <c r="G188" s="52"/>
      <c r="H188" s="53"/>
      <c r="I188" s="54"/>
      <c r="J188" s="50"/>
      <c r="K188" s="46"/>
      <c r="L188" s="47"/>
      <c r="M188" s="90"/>
      <c r="N188" s="91"/>
    </row>
    <row r="189" spans="1:16" customFormat="1" ht="15" hidden="1" customHeight="1" thickBot="1" x14ac:dyDescent="0.3">
      <c r="A189" s="1">
        <f t="shared" si="4"/>
        <v>0</v>
      </c>
      <c r="B189" s="59"/>
      <c r="C189" s="60"/>
      <c r="D189" s="101"/>
      <c r="E189" s="102"/>
      <c r="F189" s="103"/>
      <c r="G189" s="104"/>
      <c r="H189" s="105"/>
      <c r="I189" s="106"/>
      <c r="J189" s="72"/>
      <c r="K189" s="73"/>
      <c r="L189" s="107"/>
      <c r="M189" s="108"/>
      <c r="N189" s="109"/>
    </row>
    <row r="190" spans="1:16" customFormat="1" ht="15" hidden="1" customHeight="1" x14ac:dyDescent="0.25">
      <c r="A190" s="1">
        <f t="shared" si="4"/>
        <v>0</v>
      </c>
      <c r="B190" s="40" t="s">
        <v>42</v>
      </c>
      <c r="C190" s="41"/>
      <c r="D190" s="110"/>
      <c r="E190" s="99"/>
      <c r="F190" s="111"/>
      <c r="G190" s="112"/>
      <c r="H190" s="113"/>
      <c r="I190" s="114"/>
      <c r="J190" s="115"/>
      <c r="K190" s="116"/>
      <c r="L190" s="117"/>
      <c r="M190" s="86"/>
      <c r="N190" s="87"/>
    </row>
    <row r="191" spans="1:16" customFormat="1" ht="15" hidden="1" customHeight="1" x14ac:dyDescent="0.25">
      <c r="A191" s="1">
        <f t="shared" si="4"/>
        <v>0</v>
      </c>
      <c r="B191" s="40"/>
      <c r="C191" s="41"/>
      <c r="D191" s="88"/>
      <c r="E191" s="89"/>
      <c r="F191" s="42"/>
      <c r="G191" s="43"/>
      <c r="H191" s="44"/>
      <c r="I191" s="45"/>
      <c r="J191" s="50"/>
      <c r="K191" s="46"/>
      <c r="L191" s="47"/>
      <c r="M191" s="90"/>
      <c r="N191" s="91"/>
    </row>
    <row r="192" spans="1:16" customFormat="1" ht="15" hidden="1" customHeight="1" x14ac:dyDescent="0.25">
      <c r="A192" s="1">
        <f t="shared" si="4"/>
        <v>0</v>
      </c>
      <c r="B192" s="40"/>
      <c r="C192" s="41"/>
      <c r="D192" s="88"/>
      <c r="E192" s="89"/>
      <c r="F192" s="42"/>
      <c r="G192" s="43"/>
      <c r="H192" s="44"/>
      <c r="I192" s="45"/>
      <c r="J192" s="50"/>
      <c r="K192" s="46"/>
      <c r="L192" s="47"/>
      <c r="M192" s="90"/>
      <c r="N192" s="91"/>
    </row>
    <row r="193" spans="1:14" customFormat="1" ht="15" hidden="1" customHeight="1" x14ac:dyDescent="0.25">
      <c r="A193" s="1">
        <f t="shared" si="4"/>
        <v>0</v>
      </c>
      <c r="B193" s="40"/>
      <c r="C193" s="41"/>
      <c r="D193" s="88"/>
      <c r="E193" s="89"/>
      <c r="F193" s="42"/>
      <c r="G193" s="43"/>
      <c r="H193" s="44"/>
      <c r="I193" s="45"/>
      <c r="J193" s="50"/>
      <c r="K193" s="46"/>
      <c r="L193" s="47"/>
      <c r="M193" s="92"/>
      <c r="N193" s="93"/>
    </row>
    <row r="194" spans="1:14" customFormat="1" ht="15" hidden="1" customHeight="1" x14ac:dyDescent="0.25">
      <c r="A194" s="1">
        <f t="shared" si="4"/>
        <v>0</v>
      </c>
      <c r="B194" s="40"/>
      <c r="C194" s="41"/>
      <c r="D194" s="88"/>
      <c r="E194" s="89"/>
      <c r="F194" s="42"/>
      <c r="G194" s="43"/>
      <c r="H194" s="44"/>
      <c r="I194" s="45"/>
      <c r="J194" s="50"/>
      <c r="K194" s="46"/>
      <c r="L194" s="47"/>
      <c r="M194" s="95"/>
      <c r="N194" s="96"/>
    </row>
    <row r="195" spans="1:14" customFormat="1" ht="15" hidden="1" customHeight="1" x14ac:dyDescent="0.25">
      <c r="A195" s="1">
        <f t="shared" si="4"/>
        <v>0</v>
      </c>
      <c r="B195" s="40"/>
      <c r="C195" s="41"/>
      <c r="D195" s="88"/>
      <c r="E195" s="89"/>
      <c r="F195" s="42"/>
      <c r="G195" s="43"/>
      <c r="H195" s="44"/>
      <c r="I195" s="45"/>
      <c r="J195" s="50"/>
      <c r="K195" s="46"/>
      <c r="L195" s="47"/>
      <c r="M195" s="90"/>
      <c r="N195" s="91"/>
    </row>
    <row r="196" spans="1:14" customFormat="1" ht="15" hidden="1" customHeight="1" x14ac:dyDescent="0.25">
      <c r="A196" s="1">
        <f t="shared" si="4"/>
        <v>0</v>
      </c>
      <c r="B196" s="40"/>
      <c r="C196" s="41"/>
      <c r="D196" s="88"/>
      <c r="E196" s="89"/>
      <c r="F196" s="42"/>
      <c r="G196" s="43"/>
      <c r="H196" s="44"/>
      <c r="I196" s="45"/>
      <c r="J196" s="50"/>
      <c r="K196" s="46"/>
      <c r="L196" s="47"/>
      <c r="M196" s="90"/>
      <c r="N196" s="91"/>
    </row>
    <row r="197" spans="1:14" customFormat="1" ht="15" hidden="1" customHeight="1" x14ac:dyDescent="0.25">
      <c r="A197" s="1">
        <f t="shared" si="4"/>
        <v>0</v>
      </c>
      <c r="B197" s="40"/>
      <c r="C197" s="41"/>
      <c r="D197" s="88"/>
      <c r="E197" s="89"/>
      <c r="F197" s="42"/>
      <c r="G197" s="43"/>
      <c r="H197" s="44"/>
      <c r="I197" s="45"/>
      <c r="J197" s="50"/>
      <c r="K197" s="46"/>
      <c r="L197" s="47"/>
      <c r="M197" s="92"/>
      <c r="N197" s="93"/>
    </row>
    <row r="198" spans="1:14" customFormat="1" ht="15" hidden="1" customHeight="1" x14ac:dyDescent="0.25">
      <c r="A198" s="1">
        <f t="shared" si="4"/>
        <v>0</v>
      </c>
      <c r="B198" s="40"/>
      <c r="C198" s="41"/>
      <c r="D198" s="88"/>
      <c r="E198" s="89"/>
      <c r="F198" s="42"/>
      <c r="G198" s="43"/>
      <c r="H198" s="44"/>
      <c r="I198" s="45"/>
      <c r="J198" s="50"/>
      <c r="K198" s="46"/>
      <c r="L198" s="47"/>
      <c r="M198" s="95"/>
      <c r="N198" s="96"/>
    </row>
    <row r="199" spans="1:14" customFormat="1" ht="15" hidden="1" customHeight="1" x14ac:dyDescent="0.25">
      <c r="A199" s="1">
        <f t="shared" si="4"/>
        <v>0</v>
      </c>
      <c r="B199" s="40"/>
      <c r="C199" s="41"/>
      <c r="D199" s="88"/>
      <c r="E199" s="89"/>
      <c r="F199" s="42"/>
      <c r="G199" s="43"/>
      <c r="H199" s="44"/>
      <c r="I199" s="45"/>
      <c r="J199" s="50"/>
      <c r="K199" s="46"/>
      <c r="L199" s="47"/>
      <c r="M199" s="90"/>
      <c r="N199" s="91"/>
    </row>
    <row r="200" spans="1:14" customFormat="1" ht="15" hidden="1" customHeight="1" x14ac:dyDescent="0.25">
      <c r="A200" s="1">
        <f t="shared" si="4"/>
        <v>0</v>
      </c>
      <c r="B200" s="40"/>
      <c r="C200" s="41"/>
      <c r="D200" s="88"/>
      <c r="E200" s="89"/>
      <c r="F200" s="42"/>
      <c r="G200" s="43"/>
      <c r="H200" s="44"/>
      <c r="I200" s="45"/>
      <c r="J200" s="50"/>
      <c r="K200" s="46"/>
      <c r="L200" s="47"/>
      <c r="M200" s="90"/>
      <c r="N200" s="91"/>
    </row>
    <row r="201" spans="1:14" customFormat="1" ht="15" hidden="1" customHeight="1" thickBot="1" x14ac:dyDescent="0.3">
      <c r="A201" s="1">
        <f t="shared" si="4"/>
        <v>0</v>
      </c>
      <c r="B201" s="40"/>
      <c r="C201" s="41"/>
      <c r="D201" s="118"/>
      <c r="E201" s="94"/>
      <c r="F201" s="119"/>
      <c r="G201" s="120"/>
      <c r="H201" s="121"/>
      <c r="I201" s="122"/>
      <c r="J201" s="56"/>
      <c r="K201" s="57"/>
      <c r="L201" s="58"/>
      <c r="M201" s="108"/>
      <c r="N201" s="109"/>
    </row>
    <row r="202" spans="1:14" s="1" customFormat="1" ht="30" hidden="1" customHeight="1" x14ac:dyDescent="0.25">
      <c r="A202" s="1">
        <f t="shared" si="4"/>
        <v>0</v>
      </c>
      <c r="B202" s="29" t="s">
        <v>35</v>
      </c>
      <c r="C202" s="30"/>
      <c r="D202" s="64" t="s">
        <v>36</v>
      </c>
      <c r="E202" s="65"/>
      <c r="F202" s="33" t="s">
        <v>37</v>
      </c>
      <c r="G202" s="34" t="s">
        <v>37</v>
      </c>
      <c r="H202" s="33" t="s">
        <v>19</v>
      </c>
      <c r="I202" s="34"/>
      <c r="J202" s="35" t="s">
        <v>37</v>
      </c>
      <c r="K202" s="36" t="s">
        <v>21</v>
      </c>
      <c r="L202" s="37"/>
      <c r="M202" s="66" t="s">
        <v>37</v>
      </c>
      <c r="N202" s="67" t="s">
        <v>37</v>
      </c>
    </row>
    <row r="203" spans="1:14" s="1" customFormat="1" ht="30" hidden="1" customHeight="1" thickBot="1" x14ac:dyDescent="0.3">
      <c r="A203" s="1">
        <f t="shared" si="4"/>
        <v>0</v>
      </c>
      <c r="B203" s="59"/>
      <c r="C203" s="60"/>
      <c r="D203" s="68" t="s">
        <v>38</v>
      </c>
      <c r="E203" s="69"/>
      <c r="F203" s="70" t="s">
        <v>37</v>
      </c>
      <c r="G203" s="71" t="s">
        <v>37</v>
      </c>
      <c r="H203" s="70" t="s">
        <v>19</v>
      </c>
      <c r="I203" s="71"/>
      <c r="J203" s="72" t="s">
        <v>37</v>
      </c>
      <c r="K203" s="73" t="s">
        <v>21</v>
      </c>
      <c r="L203" s="74"/>
      <c r="M203" s="75" t="s">
        <v>37</v>
      </c>
      <c r="N203" s="76" t="s">
        <v>37</v>
      </c>
    </row>
    <row r="204" spans="1:14" customFormat="1" hidden="1" x14ac:dyDescent="0.25">
      <c r="A204" s="1">
        <f t="shared" si="4"/>
        <v>0</v>
      </c>
      <c r="B204" s="5"/>
    </row>
    <row r="205" spans="1:14" customFormat="1" hidden="1" x14ac:dyDescent="0.25">
      <c r="A205" s="1">
        <f t="shared" si="4"/>
        <v>0</v>
      </c>
      <c r="B205" s="5"/>
    </row>
    <row r="206" spans="1:14" customFormat="1" hidden="1" x14ac:dyDescent="0.25">
      <c r="A206" s="1">
        <f t="shared" si="4"/>
        <v>0</v>
      </c>
      <c r="B206" s="77" t="s">
        <v>39</v>
      </c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</row>
    <row r="207" spans="1:14" customFormat="1" hidden="1" x14ac:dyDescent="0.25">
      <c r="A207" s="1">
        <f t="shared" si="4"/>
        <v>0</v>
      </c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</row>
    <row r="208" spans="1:14" customFormat="1" hidden="1" x14ac:dyDescent="0.25">
      <c r="A208" s="1">
        <f t="shared" si="4"/>
        <v>0</v>
      </c>
      <c r="B208" s="5"/>
    </row>
    <row r="209" spans="1:16" customFormat="1" hidden="1" x14ac:dyDescent="0.25">
      <c r="A209" s="1">
        <f>$A$214</f>
        <v>0</v>
      </c>
      <c r="B209" s="5"/>
      <c r="C209" s="78" t="s">
        <v>40</v>
      </c>
      <c r="D209" s="79"/>
      <c r="E209" s="79"/>
    </row>
    <row r="210" spans="1:16" s="80" customFormat="1" hidden="1" x14ac:dyDescent="0.25">
      <c r="A210" s="1">
        <f>$A$214</f>
        <v>0</v>
      </c>
      <c r="C210" s="78"/>
    </row>
    <row r="211" spans="1:16" s="80" customFormat="1" ht="15" hidden="1" customHeight="1" x14ac:dyDescent="0.25">
      <c r="A211" s="1">
        <f>$A$214</f>
        <v>0</v>
      </c>
      <c r="C211" s="78" t="s">
        <v>41</v>
      </c>
      <c r="D211" s="79"/>
      <c r="E211" s="79"/>
      <c r="I211" s="81"/>
      <c r="J211" s="81"/>
      <c r="K211" s="81"/>
      <c r="L211" s="81"/>
      <c r="M211" s="82"/>
      <c r="N211" s="82"/>
    </row>
    <row r="212" spans="1:16" s="80" customFormat="1" hidden="1" x14ac:dyDescent="0.25">
      <c r="A212" s="1">
        <f>$A$214</f>
        <v>0</v>
      </c>
      <c r="G212" s="82"/>
      <c r="I212" s="83" t="str">
        <f>"podpis a pečiatka "&amp;IF([1]summary!$K$24="","navrhovateľa","dodávateľa")</f>
        <v>podpis a pečiatka dodávateľa</v>
      </c>
      <c r="J212" s="83"/>
      <c r="K212" s="83"/>
      <c r="L212" s="83"/>
      <c r="M212" s="84"/>
      <c r="N212" s="84"/>
    </row>
    <row r="213" spans="1:16" s="1" customFormat="1" ht="21" hidden="1" x14ac:dyDescent="0.25">
      <c r="A213" s="1">
        <f>$A$214*IF(N213="",0,1)</f>
        <v>0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M213" s="85"/>
      <c r="N213" s="85" t="str">
        <f>$N$4</f>
        <v/>
      </c>
    </row>
    <row r="214" spans="1:16" s="1" customFormat="1" ht="23.25" hidden="1" customHeight="1" x14ac:dyDescent="0.25">
      <c r="A214" s="1">
        <f>IF([1]summary!$K$24="",IF([1]summary!$J$20="všetky predmety spolu",0,1)*A219,IF([1]summary!$E$58="cenové ponuky komplexne",0,1)*A219)</f>
        <v>0</v>
      </c>
      <c r="B214" s="4" t="str">
        <f>$B$5</f>
        <v>Kúpna zmluva – Príloha č. 1: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6" s="1" customFormat="1" hidden="1" x14ac:dyDescent="0.25">
      <c r="A215" s="1">
        <f>$A$214</f>
        <v>0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6" s="1" customFormat="1" ht="23.25" hidden="1" customHeight="1" x14ac:dyDescent="0.25">
      <c r="A216" s="1">
        <f>$A$214</f>
        <v>0</v>
      </c>
      <c r="B216" s="4" t="str">
        <f>$B$7</f>
        <v>Podrobný technický opis a údaje deklarujúce technické parametre dodávaného predmetu zákazky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6" customFormat="1" hidden="1" x14ac:dyDescent="0.25">
      <c r="A217" s="1">
        <f>$A$214</f>
        <v>0</v>
      </c>
      <c r="B217" s="5"/>
    </row>
    <row r="218" spans="1:16" customFormat="1" hidden="1" x14ac:dyDescent="0.25">
      <c r="A218" s="1">
        <f>$A$214</f>
        <v>0</v>
      </c>
      <c r="B218" s="5"/>
    </row>
    <row r="219" spans="1:16" s="10" customFormat="1" ht="15.75" hidden="1" x14ac:dyDescent="0.25">
      <c r="A219" s="10">
        <f>IF(SUM($A$10:$A$10)=0,1,0)*IF(D219&lt;&gt;"",1,0)</f>
        <v>0</v>
      </c>
      <c r="B219" s="11" t="s">
        <v>3</v>
      </c>
      <c r="C219" s="11"/>
      <c r="D219" s="12" t="str">
        <f>IF([1]summary!$B$42&lt;&gt;"",[1]summary!$B$42,"")</f>
        <v/>
      </c>
      <c r="E219" s="12"/>
      <c r="F219" s="12"/>
      <c r="G219" s="12"/>
      <c r="H219" s="12"/>
      <c r="I219" s="12"/>
      <c r="J219" s="12"/>
      <c r="K219" s="12"/>
      <c r="L219" s="12"/>
      <c r="M219" s="13" t="s">
        <v>4</v>
      </c>
      <c r="N219" s="14" t="str">
        <f>IF([1]summary!$G$42&lt;&gt;"",[1]summary!$G$42,"")</f>
        <v/>
      </c>
      <c r="P219" s="15"/>
    </row>
    <row r="220" spans="1:16" customFormat="1" hidden="1" x14ac:dyDescent="0.25">
      <c r="A220" s="1">
        <f>$A$219</f>
        <v>0</v>
      </c>
      <c r="B220" s="5"/>
      <c r="P220" s="16"/>
    </row>
    <row r="221" spans="1:16" customFormat="1" ht="69.95" hidden="1" customHeight="1" thickBot="1" x14ac:dyDescent="0.3">
      <c r="A221" s="1">
        <f t="shared" ref="A221:A252" si="5">$A$219</f>
        <v>0</v>
      </c>
      <c r="B221" s="17" t="s">
        <v>5</v>
      </c>
      <c r="C221" s="18"/>
      <c r="D221" s="18"/>
      <c r="E221" s="19"/>
      <c r="F221" s="20" t="s">
        <v>6</v>
      </c>
      <c r="G221" s="21"/>
      <c r="H221" s="22" t="s">
        <v>7</v>
      </c>
      <c r="I221" s="23"/>
      <c r="J221" s="24" t="s">
        <v>8</v>
      </c>
      <c r="K221" s="25" t="s">
        <v>9</v>
      </c>
      <c r="L221" s="26"/>
      <c r="M221" s="27" t="s">
        <v>10</v>
      </c>
      <c r="N221" s="28" t="s">
        <v>11</v>
      </c>
      <c r="P221" s="16"/>
    </row>
    <row r="222" spans="1:16" customFormat="1" ht="15" hidden="1" customHeight="1" x14ac:dyDescent="0.25">
      <c r="A222" s="1">
        <f t="shared" si="5"/>
        <v>0</v>
      </c>
      <c r="B222" s="29" t="s">
        <v>12</v>
      </c>
      <c r="C222" s="30"/>
      <c r="D222" s="64"/>
      <c r="E222" s="65"/>
      <c r="F222" s="31"/>
      <c r="G222" s="32"/>
      <c r="H222" s="33"/>
      <c r="I222" s="34"/>
      <c r="J222" s="35"/>
      <c r="K222" s="36"/>
      <c r="L222" s="37"/>
      <c r="M222" s="86"/>
      <c r="N222" s="87"/>
    </row>
    <row r="223" spans="1:16" customFormat="1" ht="15" hidden="1" customHeight="1" x14ac:dyDescent="0.25">
      <c r="A223" s="1">
        <f t="shared" si="5"/>
        <v>0</v>
      </c>
      <c r="B223" s="40"/>
      <c r="C223" s="41"/>
      <c r="D223" s="88"/>
      <c r="E223" s="89"/>
      <c r="F223" s="42"/>
      <c r="G223" s="43"/>
      <c r="H223" s="44"/>
      <c r="I223" s="45"/>
      <c r="J223" s="50"/>
      <c r="K223" s="46"/>
      <c r="L223" s="47"/>
      <c r="M223" s="90"/>
      <c r="N223" s="91"/>
    </row>
    <row r="224" spans="1:16" customFormat="1" ht="15" hidden="1" customHeight="1" x14ac:dyDescent="0.25">
      <c r="A224" s="1">
        <f t="shared" si="5"/>
        <v>0</v>
      </c>
      <c r="B224" s="40"/>
      <c r="C224" s="41"/>
      <c r="D224" s="88"/>
      <c r="E224" s="89"/>
      <c r="F224" s="42"/>
      <c r="G224" s="43"/>
      <c r="H224" s="44"/>
      <c r="I224" s="45"/>
      <c r="J224" s="50"/>
      <c r="K224" s="46"/>
      <c r="L224" s="47"/>
      <c r="M224" s="90"/>
      <c r="N224" s="91"/>
    </row>
    <row r="225" spans="1:14" customFormat="1" ht="15" hidden="1" customHeight="1" x14ac:dyDescent="0.25">
      <c r="A225" s="1">
        <f t="shared" si="5"/>
        <v>0</v>
      </c>
      <c r="B225" s="40"/>
      <c r="C225" s="41"/>
      <c r="D225" s="88"/>
      <c r="E225" s="89"/>
      <c r="F225" s="42"/>
      <c r="G225" s="43"/>
      <c r="H225" s="44"/>
      <c r="I225" s="45"/>
      <c r="J225" s="50"/>
      <c r="K225" s="46"/>
      <c r="L225" s="47"/>
      <c r="M225" s="92"/>
      <c r="N225" s="93"/>
    </row>
    <row r="226" spans="1:14" customFormat="1" ht="15" hidden="1" customHeight="1" x14ac:dyDescent="0.25">
      <c r="A226" s="1">
        <f t="shared" si="5"/>
        <v>0</v>
      </c>
      <c r="B226" s="40"/>
      <c r="C226" s="41"/>
      <c r="D226" s="94"/>
      <c r="E226" s="55"/>
      <c r="F226" s="51"/>
      <c r="G226" s="52"/>
      <c r="H226" s="53"/>
      <c r="I226" s="54"/>
      <c r="J226" s="50"/>
      <c r="K226" s="46"/>
      <c r="L226" s="47"/>
      <c r="M226" s="95"/>
      <c r="N226" s="96"/>
    </row>
    <row r="227" spans="1:14" customFormat="1" ht="15" hidden="1" customHeight="1" x14ac:dyDescent="0.25">
      <c r="A227" s="1">
        <f t="shared" si="5"/>
        <v>0</v>
      </c>
      <c r="B227" s="40"/>
      <c r="C227" s="41"/>
      <c r="D227" s="97"/>
      <c r="E227" s="98"/>
      <c r="F227" s="51"/>
      <c r="G227" s="52"/>
      <c r="H227" s="53"/>
      <c r="I227" s="54"/>
      <c r="J227" s="50"/>
      <c r="K227" s="46"/>
      <c r="L227" s="47"/>
      <c r="M227" s="90"/>
      <c r="N227" s="91"/>
    </row>
    <row r="228" spans="1:14" customFormat="1" ht="15" hidden="1" customHeight="1" x14ac:dyDescent="0.25">
      <c r="A228" s="1">
        <f t="shared" si="5"/>
        <v>0</v>
      </c>
      <c r="B228" s="40"/>
      <c r="C228" s="41"/>
      <c r="D228" s="97"/>
      <c r="E228" s="98"/>
      <c r="F228" s="51"/>
      <c r="G228" s="52"/>
      <c r="H228" s="53"/>
      <c r="I228" s="54"/>
      <c r="J228" s="50"/>
      <c r="K228" s="46"/>
      <c r="L228" s="47"/>
      <c r="M228" s="90"/>
      <c r="N228" s="91"/>
    </row>
    <row r="229" spans="1:14" customFormat="1" ht="15" hidden="1" customHeight="1" x14ac:dyDescent="0.25">
      <c r="A229" s="1">
        <f t="shared" si="5"/>
        <v>0</v>
      </c>
      <c r="B229" s="40"/>
      <c r="C229" s="41"/>
      <c r="D229" s="99"/>
      <c r="E229" s="100"/>
      <c r="F229" s="51"/>
      <c r="G229" s="52"/>
      <c r="H229" s="53"/>
      <c r="I229" s="54"/>
      <c r="J229" s="50"/>
      <c r="K229" s="46"/>
      <c r="L229" s="47"/>
      <c r="M229" s="92"/>
      <c r="N229" s="93"/>
    </row>
    <row r="230" spans="1:14" customFormat="1" ht="15" hidden="1" customHeight="1" x14ac:dyDescent="0.25">
      <c r="A230" s="1">
        <f t="shared" si="5"/>
        <v>0</v>
      </c>
      <c r="B230" s="40"/>
      <c r="C230" s="41"/>
      <c r="D230" s="94"/>
      <c r="E230" s="55"/>
      <c r="F230" s="51"/>
      <c r="G230" s="52"/>
      <c r="H230" s="53"/>
      <c r="I230" s="54"/>
      <c r="J230" s="50"/>
      <c r="K230" s="46"/>
      <c r="L230" s="47"/>
      <c r="M230" s="95"/>
      <c r="N230" s="96"/>
    </row>
    <row r="231" spans="1:14" customFormat="1" ht="15" hidden="1" customHeight="1" x14ac:dyDescent="0.25">
      <c r="A231" s="1">
        <f t="shared" si="5"/>
        <v>0</v>
      </c>
      <c r="B231" s="40"/>
      <c r="C231" s="41"/>
      <c r="D231" s="97"/>
      <c r="E231" s="98"/>
      <c r="F231" s="51"/>
      <c r="G231" s="52"/>
      <c r="H231" s="53"/>
      <c r="I231" s="54"/>
      <c r="J231" s="50"/>
      <c r="K231" s="46"/>
      <c r="L231" s="47"/>
      <c r="M231" s="90"/>
      <c r="N231" s="91"/>
    </row>
    <row r="232" spans="1:14" customFormat="1" ht="15" hidden="1" customHeight="1" x14ac:dyDescent="0.25">
      <c r="A232" s="1">
        <f t="shared" si="5"/>
        <v>0</v>
      </c>
      <c r="B232" s="40"/>
      <c r="C232" s="41"/>
      <c r="D232" s="97"/>
      <c r="E232" s="98"/>
      <c r="F232" s="51"/>
      <c r="G232" s="52"/>
      <c r="H232" s="53"/>
      <c r="I232" s="54"/>
      <c r="J232" s="50"/>
      <c r="K232" s="46"/>
      <c r="L232" s="47"/>
      <c r="M232" s="90"/>
      <c r="N232" s="91"/>
    </row>
    <row r="233" spans="1:14" customFormat="1" ht="15" hidden="1" customHeight="1" thickBot="1" x14ac:dyDescent="0.3">
      <c r="A233" s="1">
        <f t="shared" si="5"/>
        <v>0</v>
      </c>
      <c r="B233" s="59"/>
      <c r="C233" s="60"/>
      <c r="D233" s="101"/>
      <c r="E233" s="102"/>
      <c r="F233" s="103"/>
      <c r="G233" s="104"/>
      <c r="H233" s="105"/>
      <c r="I233" s="106"/>
      <c r="J233" s="72"/>
      <c r="K233" s="73"/>
      <c r="L233" s="107"/>
      <c r="M233" s="108"/>
      <c r="N233" s="109"/>
    </row>
    <row r="234" spans="1:14" customFormat="1" ht="15" hidden="1" customHeight="1" x14ac:dyDescent="0.25">
      <c r="A234" s="1">
        <f t="shared" si="5"/>
        <v>0</v>
      </c>
      <c r="B234" s="40" t="s">
        <v>42</v>
      </c>
      <c r="C234" s="41"/>
      <c r="D234" s="110"/>
      <c r="E234" s="99"/>
      <c r="F234" s="111"/>
      <c r="G234" s="112"/>
      <c r="H234" s="113"/>
      <c r="I234" s="114"/>
      <c r="J234" s="115"/>
      <c r="K234" s="116"/>
      <c r="L234" s="117"/>
      <c r="M234" s="86"/>
      <c r="N234" s="87"/>
    </row>
    <row r="235" spans="1:14" customFormat="1" ht="15" hidden="1" customHeight="1" x14ac:dyDescent="0.25">
      <c r="A235" s="1">
        <f t="shared" si="5"/>
        <v>0</v>
      </c>
      <c r="B235" s="40"/>
      <c r="C235" s="41"/>
      <c r="D235" s="88"/>
      <c r="E235" s="89"/>
      <c r="F235" s="42"/>
      <c r="G235" s="43"/>
      <c r="H235" s="44"/>
      <c r="I235" s="45"/>
      <c r="J235" s="50"/>
      <c r="K235" s="46"/>
      <c r="L235" s="47"/>
      <c r="M235" s="90"/>
      <c r="N235" s="91"/>
    </row>
    <row r="236" spans="1:14" customFormat="1" ht="15" hidden="1" customHeight="1" x14ac:dyDescent="0.25">
      <c r="A236" s="1">
        <f t="shared" si="5"/>
        <v>0</v>
      </c>
      <c r="B236" s="40"/>
      <c r="C236" s="41"/>
      <c r="D236" s="88"/>
      <c r="E236" s="89"/>
      <c r="F236" s="42"/>
      <c r="G236" s="43"/>
      <c r="H236" s="44"/>
      <c r="I236" s="45"/>
      <c r="J236" s="50"/>
      <c r="K236" s="46"/>
      <c r="L236" s="47"/>
      <c r="M236" s="90"/>
      <c r="N236" s="91"/>
    </row>
    <row r="237" spans="1:14" customFormat="1" ht="15" hidden="1" customHeight="1" x14ac:dyDescent="0.25">
      <c r="A237" s="1">
        <f t="shared" si="5"/>
        <v>0</v>
      </c>
      <c r="B237" s="40"/>
      <c r="C237" s="41"/>
      <c r="D237" s="88"/>
      <c r="E237" s="89"/>
      <c r="F237" s="42"/>
      <c r="G237" s="43"/>
      <c r="H237" s="44"/>
      <c r="I237" s="45"/>
      <c r="J237" s="50"/>
      <c r="K237" s="46"/>
      <c r="L237" s="47"/>
      <c r="M237" s="92"/>
      <c r="N237" s="93"/>
    </row>
    <row r="238" spans="1:14" customFormat="1" ht="15" hidden="1" customHeight="1" x14ac:dyDescent="0.25">
      <c r="A238" s="1">
        <f t="shared" si="5"/>
        <v>0</v>
      </c>
      <c r="B238" s="40"/>
      <c r="C238" s="41"/>
      <c r="D238" s="88"/>
      <c r="E238" s="89"/>
      <c r="F238" s="42"/>
      <c r="G238" s="43"/>
      <c r="H238" s="44"/>
      <c r="I238" s="45"/>
      <c r="J238" s="50"/>
      <c r="K238" s="46"/>
      <c r="L238" s="47"/>
      <c r="M238" s="95"/>
      <c r="N238" s="96"/>
    </row>
    <row r="239" spans="1:14" customFormat="1" ht="15" hidden="1" customHeight="1" x14ac:dyDescent="0.25">
      <c r="A239" s="1">
        <f t="shared" si="5"/>
        <v>0</v>
      </c>
      <c r="B239" s="40"/>
      <c r="C239" s="41"/>
      <c r="D239" s="88"/>
      <c r="E239" s="89"/>
      <c r="F239" s="42"/>
      <c r="G239" s="43"/>
      <c r="H239" s="44"/>
      <c r="I239" s="45"/>
      <c r="J239" s="50"/>
      <c r="K239" s="46"/>
      <c r="L239" s="47"/>
      <c r="M239" s="90"/>
      <c r="N239" s="91"/>
    </row>
    <row r="240" spans="1:14" customFormat="1" ht="15" hidden="1" customHeight="1" x14ac:dyDescent="0.25">
      <c r="A240" s="1">
        <f t="shared" si="5"/>
        <v>0</v>
      </c>
      <c r="B240" s="40"/>
      <c r="C240" s="41"/>
      <c r="D240" s="88"/>
      <c r="E240" s="89"/>
      <c r="F240" s="42"/>
      <c r="G240" s="43"/>
      <c r="H240" s="44"/>
      <c r="I240" s="45"/>
      <c r="J240" s="50"/>
      <c r="K240" s="46"/>
      <c r="L240" s="47"/>
      <c r="M240" s="90"/>
      <c r="N240" s="91"/>
    </row>
    <row r="241" spans="1:14" customFormat="1" ht="15" hidden="1" customHeight="1" x14ac:dyDescent="0.25">
      <c r="A241" s="1">
        <f t="shared" si="5"/>
        <v>0</v>
      </c>
      <c r="B241" s="40"/>
      <c r="C241" s="41"/>
      <c r="D241" s="88"/>
      <c r="E241" s="89"/>
      <c r="F241" s="42"/>
      <c r="G241" s="43"/>
      <c r="H241" s="44"/>
      <c r="I241" s="45"/>
      <c r="J241" s="50"/>
      <c r="K241" s="46"/>
      <c r="L241" s="47"/>
      <c r="M241" s="92"/>
      <c r="N241" s="93"/>
    </row>
    <row r="242" spans="1:14" customFormat="1" ht="15" hidden="1" customHeight="1" x14ac:dyDescent="0.25">
      <c r="A242" s="1">
        <f t="shared" si="5"/>
        <v>0</v>
      </c>
      <c r="B242" s="40"/>
      <c r="C242" s="41"/>
      <c r="D242" s="88"/>
      <c r="E242" s="89"/>
      <c r="F242" s="42"/>
      <c r="G242" s="43"/>
      <c r="H242" s="44"/>
      <c r="I242" s="45"/>
      <c r="J242" s="50"/>
      <c r="K242" s="46"/>
      <c r="L242" s="47"/>
      <c r="M242" s="95"/>
      <c r="N242" s="96"/>
    </row>
    <row r="243" spans="1:14" customFormat="1" ht="15" hidden="1" customHeight="1" x14ac:dyDescent="0.25">
      <c r="A243" s="1">
        <f t="shared" si="5"/>
        <v>0</v>
      </c>
      <c r="B243" s="40"/>
      <c r="C243" s="41"/>
      <c r="D243" s="88"/>
      <c r="E243" s="89"/>
      <c r="F243" s="42"/>
      <c r="G243" s="43"/>
      <c r="H243" s="44"/>
      <c r="I243" s="45"/>
      <c r="J243" s="50"/>
      <c r="K243" s="46"/>
      <c r="L243" s="47"/>
      <c r="M243" s="90"/>
      <c r="N243" s="91"/>
    </row>
    <row r="244" spans="1:14" customFormat="1" ht="15" hidden="1" customHeight="1" x14ac:dyDescent="0.25">
      <c r="A244" s="1">
        <f t="shared" si="5"/>
        <v>0</v>
      </c>
      <c r="B244" s="40"/>
      <c r="C244" s="41"/>
      <c r="D244" s="88"/>
      <c r="E244" s="89"/>
      <c r="F244" s="42"/>
      <c r="G244" s="43"/>
      <c r="H244" s="44"/>
      <c r="I244" s="45"/>
      <c r="J244" s="50"/>
      <c r="K244" s="46"/>
      <c r="L244" s="47"/>
      <c r="M244" s="90"/>
      <c r="N244" s="91"/>
    </row>
    <row r="245" spans="1:14" customFormat="1" ht="15" hidden="1" customHeight="1" thickBot="1" x14ac:dyDescent="0.3">
      <c r="A245" s="1">
        <f t="shared" si="5"/>
        <v>0</v>
      </c>
      <c r="B245" s="40"/>
      <c r="C245" s="41"/>
      <c r="D245" s="118"/>
      <c r="E245" s="94"/>
      <c r="F245" s="119"/>
      <c r="G245" s="120"/>
      <c r="H245" s="121"/>
      <c r="I245" s="122"/>
      <c r="J245" s="56"/>
      <c r="K245" s="57"/>
      <c r="L245" s="58"/>
      <c r="M245" s="108"/>
      <c r="N245" s="109"/>
    </row>
    <row r="246" spans="1:14" s="1" customFormat="1" ht="30" hidden="1" customHeight="1" x14ac:dyDescent="0.25">
      <c r="A246" s="1">
        <f t="shared" si="5"/>
        <v>0</v>
      </c>
      <c r="B246" s="29" t="s">
        <v>35</v>
      </c>
      <c r="C246" s="30"/>
      <c r="D246" s="64" t="s">
        <v>36</v>
      </c>
      <c r="E246" s="65"/>
      <c r="F246" s="33" t="s">
        <v>37</v>
      </c>
      <c r="G246" s="34" t="s">
        <v>37</v>
      </c>
      <c r="H246" s="33" t="s">
        <v>19</v>
      </c>
      <c r="I246" s="34"/>
      <c r="J246" s="35" t="s">
        <v>37</v>
      </c>
      <c r="K246" s="36" t="s">
        <v>21</v>
      </c>
      <c r="L246" s="37"/>
      <c r="M246" s="66" t="s">
        <v>37</v>
      </c>
      <c r="N246" s="67" t="s">
        <v>37</v>
      </c>
    </row>
    <row r="247" spans="1:14" s="1" customFormat="1" ht="30" hidden="1" customHeight="1" thickBot="1" x14ac:dyDescent="0.3">
      <c r="A247" s="1">
        <f t="shared" si="5"/>
        <v>0</v>
      </c>
      <c r="B247" s="59"/>
      <c r="C247" s="60"/>
      <c r="D247" s="68" t="s">
        <v>38</v>
      </c>
      <c r="E247" s="69"/>
      <c r="F247" s="70" t="s">
        <v>37</v>
      </c>
      <c r="G247" s="71" t="s">
        <v>37</v>
      </c>
      <c r="H247" s="70" t="s">
        <v>19</v>
      </c>
      <c r="I247" s="71"/>
      <c r="J247" s="72" t="s">
        <v>37</v>
      </c>
      <c r="K247" s="73" t="s">
        <v>21</v>
      </c>
      <c r="L247" s="74"/>
      <c r="M247" s="75" t="s">
        <v>37</v>
      </c>
      <c r="N247" s="76" t="s">
        <v>37</v>
      </c>
    </row>
    <row r="248" spans="1:14" customFormat="1" hidden="1" x14ac:dyDescent="0.25">
      <c r="A248" s="1">
        <f t="shared" si="5"/>
        <v>0</v>
      </c>
      <c r="B248" s="5"/>
    </row>
    <row r="249" spans="1:14" customFormat="1" hidden="1" x14ac:dyDescent="0.25">
      <c r="A249" s="1">
        <f t="shared" si="5"/>
        <v>0</v>
      </c>
      <c r="B249" s="5"/>
    </row>
    <row r="250" spans="1:14" customFormat="1" hidden="1" x14ac:dyDescent="0.25">
      <c r="A250" s="1">
        <f t="shared" si="5"/>
        <v>0</v>
      </c>
      <c r="B250" s="77" t="s">
        <v>39</v>
      </c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</row>
    <row r="251" spans="1:14" customFormat="1" hidden="1" x14ac:dyDescent="0.25">
      <c r="A251" s="1">
        <f t="shared" si="5"/>
        <v>0</v>
      </c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</row>
    <row r="252" spans="1:14" customFormat="1" hidden="1" x14ac:dyDescent="0.25">
      <c r="A252" s="1">
        <f t="shared" si="5"/>
        <v>0</v>
      </c>
      <c r="B252" s="5"/>
    </row>
    <row r="253" spans="1:14" customFormat="1" hidden="1" x14ac:dyDescent="0.25">
      <c r="A253" s="1">
        <f>$A$258</f>
        <v>0</v>
      </c>
      <c r="B253" s="5"/>
      <c r="C253" s="78" t="s">
        <v>40</v>
      </c>
      <c r="D253" s="79"/>
      <c r="E253" s="79"/>
    </row>
    <row r="254" spans="1:14" s="80" customFormat="1" hidden="1" x14ac:dyDescent="0.25">
      <c r="A254" s="1">
        <f>$A$258</f>
        <v>0</v>
      </c>
      <c r="C254" s="78"/>
    </row>
    <row r="255" spans="1:14" s="80" customFormat="1" ht="15" hidden="1" customHeight="1" x14ac:dyDescent="0.25">
      <c r="A255" s="1">
        <f>$A$258</f>
        <v>0</v>
      </c>
      <c r="C255" s="78" t="s">
        <v>41</v>
      </c>
      <c r="D255" s="79"/>
      <c r="E255" s="79"/>
      <c r="I255" s="81"/>
      <c r="J255" s="81"/>
      <c r="K255" s="81"/>
      <c r="L255" s="81"/>
      <c r="M255" s="82"/>
      <c r="N255" s="82"/>
    </row>
    <row r="256" spans="1:14" s="80" customFormat="1" hidden="1" x14ac:dyDescent="0.25">
      <c r="A256" s="1">
        <f>$A$258</f>
        <v>0</v>
      </c>
      <c r="G256" s="82"/>
      <c r="I256" s="83" t="str">
        <f>"podpis a pečiatka "&amp;IF([1]summary!$K$24="","navrhovateľa","dodávateľa")</f>
        <v>podpis a pečiatka dodávateľa</v>
      </c>
      <c r="J256" s="83"/>
      <c r="K256" s="83"/>
      <c r="L256" s="83"/>
      <c r="M256" s="84"/>
      <c r="N256" s="84"/>
    </row>
    <row r="257" spans="1:16" s="1" customFormat="1" ht="21" hidden="1" x14ac:dyDescent="0.25">
      <c r="A257" s="1">
        <f>$A$258*IF(N257="",0,1)</f>
        <v>0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M257" s="85"/>
      <c r="N257" s="85" t="str">
        <f>$N$4</f>
        <v/>
      </c>
    </row>
    <row r="258" spans="1:16" s="1" customFormat="1" ht="23.25" hidden="1" customHeight="1" x14ac:dyDescent="0.25">
      <c r="A258" s="1">
        <f>IF([1]summary!$K$24="",IF([1]summary!$J$20="všetky predmety spolu",0,1)*A263,IF([1]summary!$E$58="cenové ponuky komplexne",0,1)*A263)</f>
        <v>0</v>
      </c>
      <c r="B258" s="4" t="str">
        <f>$B$5</f>
        <v>Kúpna zmluva – Príloha č. 1: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6" s="1" customFormat="1" hidden="1" x14ac:dyDescent="0.25">
      <c r="A259" s="1">
        <f>$A$258</f>
        <v>0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6" s="1" customFormat="1" ht="23.25" hidden="1" customHeight="1" x14ac:dyDescent="0.25">
      <c r="A260" s="1">
        <f>$A$258</f>
        <v>0</v>
      </c>
      <c r="B260" s="4" t="str">
        <f>$B$7</f>
        <v>Podrobný technický opis a údaje deklarujúce technické parametre dodávaného predmetu zákazky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6" customFormat="1" hidden="1" x14ac:dyDescent="0.25">
      <c r="A261" s="1">
        <f>$A$258</f>
        <v>0</v>
      </c>
      <c r="B261" s="5"/>
    </row>
    <row r="262" spans="1:16" customFormat="1" hidden="1" x14ac:dyDescent="0.25">
      <c r="A262" s="1">
        <f>$A$258</f>
        <v>0</v>
      </c>
      <c r="B262" s="5"/>
    </row>
    <row r="263" spans="1:16" s="10" customFormat="1" ht="15.75" hidden="1" x14ac:dyDescent="0.25">
      <c r="A263" s="10">
        <f>IF(SUM($A$10:$A$10)=0,1,0)*IF(D263&lt;&gt;"",1,0)</f>
        <v>0</v>
      </c>
      <c r="B263" s="11" t="s">
        <v>3</v>
      </c>
      <c r="C263" s="11"/>
      <c r="D263" s="12" t="str">
        <f>IF([1]summary!$B$43&lt;&gt;"",[1]summary!$B$43,"")</f>
        <v/>
      </c>
      <c r="E263" s="12"/>
      <c r="F263" s="12"/>
      <c r="G263" s="12"/>
      <c r="H263" s="12"/>
      <c r="I263" s="12"/>
      <c r="J263" s="12"/>
      <c r="K263" s="12"/>
      <c r="L263" s="12"/>
      <c r="M263" s="13" t="s">
        <v>4</v>
      </c>
      <c r="N263" s="14" t="str">
        <f>IF([1]summary!$G$43&lt;&gt;"",[1]summary!$G$43,"")</f>
        <v/>
      </c>
      <c r="P263" s="15"/>
    </row>
    <row r="264" spans="1:16" customFormat="1" hidden="1" x14ac:dyDescent="0.25">
      <c r="A264" s="1">
        <f>$A$263</f>
        <v>0</v>
      </c>
      <c r="B264" s="5"/>
      <c r="P264" s="16"/>
    </row>
    <row r="265" spans="1:16" customFormat="1" ht="69.95" hidden="1" customHeight="1" thickBot="1" x14ac:dyDescent="0.3">
      <c r="A265" s="1">
        <f t="shared" ref="A265:A296" si="6">$A$263</f>
        <v>0</v>
      </c>
      <c r="B265" s="17" t="s">
        <v>5</v>
      </c>
      <c r="C265" s="18"/>
      <c r="D265" s="18"/>
      <c r="E265" s="19"/>
      <c r="F265" s="20" t="s">
        <v>6</v>
      </c>
      <c r="G265" s="21"/>
      <c r="H265" s="22" t="s">
        <v>7</v>
      </c>
      <c r="I265" s="23"/>
      <c r="J265" s="24" t="s">
        <v>8</v>
      </c>
      <c r="K265" s="25" t="s">
        <v>9</v>
      </c>
      <c r="L265" s="26"/>
      <c r="M265" s="27" t="s">
        <v>10</v>
      </c>
      <c r="N265" s="28" t="s">
        <v>11</v>
      </c>
      <c r="P265" s="16"/>
    </row>
    <row r="266" spans="1:16" customFormat="1" ht="15" hidden="1" customHeight="1" x14ac:dyDescent="0.25">
      <c r="A266" s="1">
        <f t="shared" si="6"/>
        <v>0</v>
      </c>
      <c r="B266" s="29" t="s">
        <v>12</v>
      </c>
      <c r="C266" s="30"/>
      <c r="D266" s="64"/>
      <c r="E266" s="65"/>
      <c r="F266" s="31"/>
      <c r="G266" s="32"/>
      <c r="H266" s="33"/>
      <c r="I266" s="34"/>
      <c r="J266" s="35"/>
      <c r="K266" s="36"/>
      <c r="L266" s="37"/>
      <c r="M266" s="86"/>
      <c r="N266" s="87"/>
    </row>
    <row r="267" spans="1:16" customFormat="1" ht="15" hidden="1" customHeight="1" x14ac:dyDescent="0.25">
      <c r="A267" s="1">
        <f t="shared" si="6"/>
        <v>0</v>
      </c>
      <c r="B267" s="40"/>
      <c r="C267" s="41"/>
      <c r="D267" s="88"/>
      <c r="E267" s="89"/>
      <c r="F267" s="42"/>
      <c r="G267" s="43"/>
      <c r="H267" s="44"/>
      <c r="I267" s="45"/>
      <c r="J267" s="50"/>
      <c r="K267" s="46"/>
      <c r="L267" s="47"/>
      <c r="M267" s="90"/>
      <c r="N267" s="91"/>
    </row>
    <row r="268" spans="1:16" customFormat="1" ht="15" hidden="1" customHeight="1" x14ac:dyDescent="0.25">
      <c r="A268" s="1">
        <f t="shared" si="6"/>
        <v>0</v>
      </c>
      <c r="B268" s="40"/>
      <c r="C268" s="41"/>
      <c r="D268" s="88"/>
      <c r="E268" s="89"/>
      <c r="F268" s="42"/>
      <c r="G268" s="43"/>
      <c r="H268" s="44"/>
      <c r="I268" s="45"/>
      <c r="J268" s="50"/>
      <c r="K268" s="46"/>
      <c r="L268" s="47"/>
      <c r="M268" s="90"/>
      <c r="N268" s="91"/>
    </row>
    <row r="269" spans="1:16" customFormat="1" ht="15" hidden="1" customHeight="1" x14ac:dyDescent="0.25">
      <c r="A269" s="1">
        <f t="shared" si="6"/>
        <v>0</v>
      </c>
      <c r="B269" s="40"/>
      <c r="C269" s="41"/>
      <c r="D269" s="88"/>
      <c r="E269" s="89"/>
      <c r="F269" s="42"/>
      <c r="G269" s="43"/>
      <c r="H269" s="44"/>
      <c r="I269" s="45"/>
      <c r="J269" s="50"/>
      <c r="K269" s="46"/>
      <c r="L269" s="47"/>
      <c r="M269" s="92"/>
      <c r="N269" s="93"/>
    </row>
    <row r="270" spans="1:16" customFormat="1" ht="15" hidden="1" customHeight="1" x14ac:dyDescent="0.25">
      <c r="A270" s="1">
        <f t="shared" si="6"/>
        <v>0</v>
      </c>
      <c r="B270" s="40"/>
      <c r="C270" s="41"/>
      <c r="D270" s="94"/>
      <c r="E270" s="55"/>
      <c r="F270" s="51"/>
      <c r="G270" s="52"/>
      <c r="H270" s="53"/>
      <c r="I270" s="54"/>
      <c r="J270" s="50"/>
      <c r="K270" s="46"/>
      <c r="L270" s="47"/>
      <c r="M270" s="95"/>
      <c r="N270" s="96"/>
    </row>
    <row r="271" spans="1:16" customFormat="1" ht="15" hidden="1" customHeight="1" x14ac:dyDescent="0.25">
      <c r="A271" s="1">
        <f t="shared" si="6"/>
        <v>0</v>
      </c>
      <c r="B271" s="40"/>
      <c r="C271" s="41"/>
      <c r="D271" s="97"/>
      <c r="E271" s="98"/>
      <c r="F271" s="51"/>
      <c r="G271" s="52"/>
      <c r="H271" s="53"/>
      <c r="I271" s="54"/>
      <c r="J271" s="50"/>
      <c r="K271" s="46"/>
      <c r="L271" s="47"/>
      <c r="M271" s="90"/>
      <c r="N271" s="91"/>
    </row>
    <row r="272" spans="1:16" customFormat="1" ht="15" hidden="1" customHeight="1" x14ac:dyDescent="0.25">
      <c r="A272" s="1">
        <f t="shared" si="6"/>
        <v>0</v>
      </c>
      <c r="B272" s="40"/>
      <c r="C272" s="41"/>
      <c r="D272" s="97"/>
      <c r="E272" s="98"/>
      <c r="F272" s="51"/>
      <c r="G272" s="52"/>
      <c r="H272" s="53"/>
      <c r="I272" s="54"/>
      <c r="J272" s="50"/>
      <c r="K272" s="46"/>
      <c r="L272" s="47"/>
      <c r="M272" s="90"/>
      <c r="N272" s="91"/>
    </row>
    <row r="273" spans="1:14" customFormat="1" ht="15" hidden="1" customHeight="1" x14ac:dyDescent="0.25">
      <c r="A273" s="1">
        <f t="shared" si="6"/>
        <v>0</v>
      </c>
      <c r="B273" s="40"/>
      <c r="C273" s="41"/>
      <c r="D273" s="99"/>
      <c r="E273" s="100"/>
      <c r="F273" s="51"/>
      <c r="G273" s="52"/>
      <c r="H273" s="53"/>
      <c r="I273" s="54"/>
      <c r="J273" s="50"/>
      <c r="K273" s="46"/>
      <c r="L273" s="47"/>
      <c r="M273" s="92"/>
      <c r="N273" s="93"/>
    </row>
    <row r="274" spans="1:14" customFormat="1" ht="15" hidden="1" customHeight="1" x14ac:dyDescent="0.25">
      <c r="A274" s="1">
        <f t="shared" si="6"/>
        <v>0</v>
      </c>
      <c r="B274" s="40"/>
      <c r="C274" s="41"/>
      <c r="D274" s="94"/>
      <c r="E274" s="55"/>
      <c r="F274" s="51"/>
      <c r="G274" s="52"/>
      <c r="H274" s="53"/>
      <c r="I274" s="54"/>
      <c r="J274" s="50"/>
      <c r="K274" s="46"/>
      <c r="L274" s="47"/>
      <c r="M274" s="95"/>
      <c r="N274" s="96"/>
    </row>
    <row r="275" spans="1:14" customFormat="1" ht="15" hidden="1" customHeight="1" x14ac:dyDescent="0.25">
      <c r="A275" s="1">
        <f t="shared" si="6"/>
        <v>0</v>
      </c>
      <c r="B275" s="40"/>
      <c r="C275" s="41"/>
      <c r="D275" s="97"/>
      <c r="E275" s="98"/>
      <c r="F275" s="51"/>
      <c r="G275" s="52"/>
      <c r="H275" s="53"/>
      <c r="I275" s="54"/>
      <c r="J275" s="50"/>
      <c r="K275" s="46"/>
      <c r="L275" s="47"/>
      <c r="M275" s="90"/>
      <c r="N275" s="91"/>
    </row>
    <row r="276" spans="1:14" customFormat="1" ht="15" hidden="1" customHeight="1" x14ac:dyDescent="0.25">
      <c r="A276" s="1">
        <f t="shared" si="6"/>
        <v>0</v>
      </c>
      <c r="B276" s="40"/>
      <c r="C276" s="41"/>
      <c r="D276" s="97"/>
      <c r="E276" s="98"/>
      <c r="F276" s="51"/>
      <c r="G276" s="52"/>
      <c r="H276" s="53"/>
      <c r="I276" s="54"/>
      <c r="J276" s="50"/>
      <c r="K276" s="46"/>
      <c r="L276" s="47"/>
      <c r="M276" s="90"/>
      <c r="N276" s="91"/>
    </row>
    <row r="277" spans="1:14" customFormat="1" ht="15" hidden="1" customHeight="1" thickBot="1" x14ac:dyDescent="0.3">
      <c r="A277" s="1">
        <f t="shared" si="6"/>
        <v>0</v>
      </c>
      <c r="B277" s="59"/>
      <c r="C277" s="60"/>
      <c r="D277" s="101"/>
      <c r="E277" s="102"/>
      <c r="F277" s="103"/>
      <c r="G277" s="104"/>
      <c r="H277" s="105"/>
      <c r="I277" s="106"/>
      <c r="J277" s="72"/>
      <c r="K277" s="73"/>
      <c r="L277" s="107"/>
      <c r="M277" s="108"/>
      <c r="N277" s="109"/>
    </row>
    <row r="278" spans="1:14" customFormat="1" ht="15" hidden="1" customHeight="1" x14ac:dyDescent="0.25">
      <c r="A278" s="1">
        <f t="shared" si="6"/>
        <v>0</v>
      </c>
      <c r="B278" s="40" t="s">
        <v>42</v>
      </c>
      <c r="C278" s="41"/>
      <c r="D278" s="110"/>
      <c r="E278" s="99"/>
      <c r="F278" s="111"/>
      <c r="G278" s="112"/>
      <c r="H278" s="113"/>
      <c r="I278" s="114"/>
      <c r="J278" s="115"/>
      <c r="K278" s="116"/>
      <c r="L278" s="117"/>
      <c r="M278" s="86"/>
      <c r="N278" s="87"/>
    </row>
    <row r="279" spans="1:14" customFormat="1" ht="15" hidden="1" customHeight="1" x14ac:dyDescent="0.25">
      <c r="A279" s="1">
        <f t="shared" si="6"/>
        <v>0</v>
      </c>
      <c r="B279" s="40"/>
      <c r="C279" s="41"/>
      <c r="D279" s="88"/>
      <c r="E279" s="89"/>
      <c r="F279" s="42"/>
      <c r="G279" s="43"/>
      <c r="H279" s="44"/>
      <c r="I279" s="45"/>
      <c r="J279" s="50"/>
      <c r="K279" s="46"/>
      <c r="L279" s="47"/>
      <c r="M279" s="90"/>
      <c r="N279" s="91"/>
    </row>
    <row r="280" spans="1:14" customFormat="1" ht="15" hidden="1" customHeight="1" x14ac:dyDescent="0.25">
      <c r="A280" s="1">
        <f t="shared" si="6"/>
        <v>0</v>
      </c>
      <c r="B280" s="40"/>
      <c r="C280" s="41"/>
      <c r="D280" s="88"/>
      <c r="E280" s="89"/>
      <c r="F280" s="42"/>
      <c r="G280" s="43"/>
      <c r="H280" s="44"/>
      <c r="I280" s="45"/>
      <c r="J280" s="50"/>
      <c r="K280" s="46"/>
      <c r="L280" s="47"/>
      <c r="M280" s="90"/>
      <c r="N280" s="91"/>
    </row>
    <row r="281" spans="1:14" customFormat="1" ht="15" hidden="1" customHeight="1" x14ac:dyDescent="0.25">
      <c r="A281" s="1">
        <f t="shared" si="6"/>
        <v>0</v>
      </c>
      <c r="B281" s="40"/>
      <c r="C281" s="41"/>
      <c r="D281" s="88"/>
      <c r="E281" s="89"/>
      <c r="F281" s="42"/>
      <c r="G281" s="43"/>
      <c r="H281" s="44"/>
      <c r="I281" s="45"/>
      <c r="J281" s="50"/>
      <c r="K281" s="46"/>
      <c r="L281" s="47"/>
      <c r="M281" s="92"/>
      <c r="N281" s="93"/>
    </row>
    <row r="282" spans="1:14" customFormat="1" ht="15" hidden="1" customHeight="1" x14ac:dyDescent="0.25">
      <c r="A282" s="1">
        <f t="shared" si="6"/>
        <v>0</v>
      </c>
      <c r="B282" s="40"/>
      <c r="C282" s="41"/>
      <c r="D282" s="88"/>
      <c r="E282" s="89"/>
      <c r="F282" s="42"/>
      <c r="G282" s="43"/>
      <c r="H282" s="44"/>
      <c r="I282" s="45"/>
      <c r="J282" s="50"/>
      <c r="K282" s="46"/>
      <c r="L282" s="47"/>
      <c r="M282" s="95"/>
      <c r="N282" s="96"/>
    </row>
    <row r="283" spans="1:14" customFormat="1" ht="15" hidden="1" customHeight="1" x14ac:dyDescent="0.25">
      <c r="A283" s="1">
        <f t="shared" si="6"/>
        <v>0</v>
      </c>
      <c r="B283" s="40"/>
      <c r="C283" s="41"/>
      <c r="D283" s="88"/>
      <c r="E283" s="89"/>
      <c r="F283" s="42"/>
      <c r="G283" s="43"/>
      <c r="H283" s="44"/>
      <c r="I283" s="45"/>
      <c r="J283" s="50"/>
      <c r="K283" s="46"/>
      <c r="L283" s="47"/>
      <c r="M283" s="90"/>
      <c r="N283" s="91"/>
    </row>
    <row r="284" spans="1:14" customFormat="1" ht="15" hidden="1" customHeight="1" x14ac:dyDescent="0.25">
      <c r="A284" s="1">
        <f t="shared" si="6"/>
        <v>0</v>
      </c>
      <c r="B284" s="40"/>
      <c r="C284" s="41"/>
      <c r="D284" s="88"/>
      <c r="E284" s="89"/>
      <c r="F284" s="42"/>
      <c r="G284" s="43"/>
      <c r="H284" s="44"/>
      <c r="I284" s="45"/>
      <c r="J284" s="50"/>
      <c r="K284" s="46"/>
      <c r="L284" s="47"/>
      <c r="M284" s="90"/>
      <c r="N284" s="91"/>
    </row>
    <row r="285" spans="1:14" customFormat="1" ht="15" hidden="1" customHeight="1" x14ac:dyDescent="0.25">
      <c r="A285" s="1">
        <f t="shared" si="6"/>
        <v>0</v>
      </c>
      <c r="B285" s="40"/>
      <c r="C285" s="41"/>
      <c r="D285" s="88"/>
      <c r="E285" s="89"/>
      <c r="F285" s="42"/>
      <c r="G285" s="43"/>
      <c r="H285" s="44"/>
      <c r="I285" s="45"/>
      <c r="J285" s="50"/>
      <c r="K285" s="46"/>
      <c r="L285" s="47"/>
      <c r="M285" s="92"/>
      <c r="N285" s="93"/>
    </row>
    <row r="286" spans="1:14" customFormat="1" ht="15" hidden="1" customHeight="1" x14ac:dyDescent="0.25">
      <c r="A286" s="1">
        <f t="shared" si="6"/>
        <v>0</v>
      </c>
      <c r="B286" s="40"/>
      <c r="C286" s="41"/>
      <c r="D286" s="88"/>
      <c r="E286" s="89"/>
      <c r="F286" s="42"/>
      <c r="G286" s="43"/>
      <c r="H286" s="44"/>
      <c r="I286" s="45"/>
      <c r="J286" s="50"/>
      <c r="K286" s="46"/>
      <c r="L286" s="47"/>
      <c r="M286" s="95"/>
      <c r="N286" s="96"/>
    </row>
    <row r="287" spans="1:14" customFormat="1" ht="15" hidden="1" customHeight="1" x14ac:dyDescent="0.25">
      <c r="A287" s="1">
        <f t="shared" si="6"/>
        <v>0</v>
      </c>
      <c r="B287" s="40"/>
      <c r="C287" s="41"/>
      <c r="D287" s="88"/>
      <c r="E287" s="89"/>
      <c r="F287" s="42"/>
      <c r="G287" s="43"/>
      <c r="H287" s="44"/>
      <c r="I287" s="45"/>
      <c r="J287" s="50"/>
      <c r="K287" s="46"/>
      <c r="L287" s="47"/>
      <c r="M287" s="90"/>
      <c r="N287" s="91"/>
    </row>
    <row r="288" spans="1:14" customFormat="1" ht="15" hidden="1" customHeight="1" x14ac:dyDescent="0.25">
      <c r="A288" s="1">
        <f t="shared" si="6"/>
        <v>0</v>
      </c>
      <c r="B288" s="40"/>
      <c r="C288" s="41"/>
      <c r="D288" s="88"/>
      <c r="E288" s="89"/>
      <c r="F288" s="42"/>
      <c r="G288" s="43"/>
      <c r="H288" s="44"/>
      <c r="I288" s="45"/>
      <c r="J288" s="50"/>
      <c r="K288" s="46"/>
      <c r="L288" s="47"/>
      <c r="M288" s="90"/>
      <c r="N288" s="91"/>
    </row>
    <row r="289" spans="1:14" customFormat="1" ht="15" hidden="1" customHeight="1" thickBot="1" x14ac:dyDescent="0.3">
      <c r="A289" s="1">
        <f t="shared" si="6"/>
        <v>0</v>
      </c>
      <c r="B289" s="40"/>
      <c r="C289" s="41"/>
      <c r="D289" s="118"/>
      <c r="E289" s="94"/>
      <c r="F289" s="119"/>
      <c r="G289" s="120"/>
      <c r="H289" s="121"/>
      <c r="I289" s="122"/>
      <c r="J289" s="56"/>
      <c r="K289" s="57"/>
      <c r="L289" s="58"/>
      <c r="M289" s="108"/>
      <c r="N289" s="109"/>
    </row>
    <row r="290" spans="1:14" s="1" customFormat="1" ht="30" hidden="1" customHeight="1" x14ac:dyDescent="0.25">
      <c r="A290" s="1">
        <f t="shared" si="6"/>
        <v>0</v>
      </c>
      <c r="B290" s="29" t="s">
        <v>35</v>
      </c>
      <c r="C290" s="30"/>
      <c r="D290" s="64" t="s">
        <v>36</v>
      </c>
      <c r="E290" s="65"/>
      <c r="F290" s="33" t="s">
        <v>37</v>
      </c>
      <c r="G290" s="34" t="s">
        <v>37</v>
      </c>
      <c r="H290" s="33" t="s">
        <v>19</v>
      </c>
      <c r="I290" s="34"/>
      <c r="J290" s="35" t="s">
        <v>37</v>
      </c>
      <c r="K290" s="36" t="s">
        <v>21</v>
      </c>
      <c r="L290" s="37"/>
      <c r="M290" s="66" t="s">
        <v>37</v>
      </c>
      <c r="N290" s="67" t="s">
        <v>37</v>
      </c>
    </row>
    <row r="291" spans="1:14" s="1" customFormat="1" ht="30" hidden="1" customHeight="1" thickBot="1" x14ac:dyDescent="0.3">
      <c r="A291" s="1">
        <f t="shared" si="6"/>
        <v>0</v>
      </c>
      <c r="B291" s="59"/>
      <c r="C291" s="60"/>
      <c r="D291" s="68" t="s">
        <v>38</v>
      </c>
      <c r="E291" s="69"/>
      <c r="F291" s="70" t="s">
        <v>37</v>
      </c>
      <c r="G291" s="71" t="s">
        <v>37</v>
      </c>
      <c r="H291" s="70" t="s">
        <v>19</v>
      </c>
      <c r="I291" s="71"/>
      <c r="J291" s="72" t="s">
        <v>37</v>
      </c>
      <c r="K291" s="73" t="s">
        <v>21</v>
      </c>
      <c r="L291" s="74"/>
      <c r="M291" s="75" t="s">
        <v>37</v>
      </c>
      <c r="N291" s="76" t="s">
        <v>37</v>
      </c>
    </row>
    <row r="292" spans="1:14" customFormat="1" hidden="1" x14ac:dyDescent="0.25">
      <c r="A292" s="1">
        <f t="shared" si="6"/>
        <v>0</v>
      </c>
      <c r="B292" s="5"/>
    </row>
    <row r="293" spans="1:14" customFormat="1" hidden="1" x14ac:dyDescent="0.25">
      <c r="A293" s="1">
        <f t="shared" si="6"/>
        <v>0</v>
      </c>
      <c r="B293" s="5"/>
    </row>
    <row r="294" spans="1:14" customFormat="1" hidden="1" x14ac:dyDescent="0.25">
      <c r="A294" s="1">
        <f t="shared" si="6"/>
        <v>0</v>
      </c>
      <c r="B294" s="77" t="s">
        <v>39</v>
      </c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</row>
    <row r="295" spans="1:14" customFormat="1" hidden="1" x14ac:dyDescent="0.25">
      <c r="A295" s="1">
        <f t="shared" si="6"/>
        <v>0</v>
      </c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</row>
    <row r="296" spans="1:14" customFormat="1" hidden="1" x14ac:dyDescent="0.25">
      <c r="A296" s="1">
        <f t="shared" si="6"/>
        <v>0</v>
      </c>
      <c r="B296" s="5"/>
    </row>
    <row r="297" spans="1:14" customFormat="1" hidden="1" x14ac:dyDescent="0.25">
      <c r="A297" s="1">
        <f>$A$302</f>
        <v>0</v>
      </c>
      <c r="B297" s="5"/>
      <c r="C297" s="78" t="s">
        <v>40</v>
      </c>
      <c r="D297" s="79"/>
      <c r="E297" s="79"/>
    </row>
    <row r="298" spans="1:14" s="80" customFormat="1" hidden="1" x14ac:dyDescent="0.25">
      <c r="A298" s="1">
        <f>$A$302</f>
        <v>0</v>
      </c>
      <c r="C298" s="78"/>
    </row>
    <row r="299" spans="1:14" s="80" customFormat="1" ht="15" hidden="1" customHeight="1" x14ac:dyDescent="0.25">
      <c r="A299" s="1">
        <f>$A$302</f>
        <v>0</v>
      </c>
      <c r="C299" s="78" t="s">
        <v>41</v>
      </c>
      <c r="D299" s="79"/>
      <c r="E299" s="79"/>
      <c r="I299" s="81"/>
      <c r="J299" s="81"/>
      <c r="K299" s="81"/>
      <c r="L299" s="81"/>
      <c r="M299" s="82"/>
      <c r="N299" s="82"/>
    </row>
    <row r="300" spans="1:14" s="80" customFormat="1" hidden="1" x14ac:dyDescent="0.25">
      <c r="A300" s="1">
        <f>$A$302</f>
        <v>0</v>
      </c>
      <c r="G300" s="82"/>
      <c r="I300" s="83" t="str">
        <f>"podpis a pečiatka "&amp;IF([1]summary!$K$24="","navrhovateľa","dodávateľa")</f>
        <v>podpis a pečiatka dodávateľa</v>
      </c>
      <c r="J300" s="83"/>
      <c r="K300" s="83"/>
      <c r="L300" s="83"/>
      <c r="M300" s="84"/>
      <c r="N300" s="84"/>
    </row>
    <row r="301" spans="1:14" s="1" customFormat="1" ht="21" hidden="1" x14ac:dyDescent="0.25">
      <c r="A301" s="1">
        <f>$A$302*IF(N301="",0,1)</f>
        <v>0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M301" s="85"/>
      <c r="N301" s="85" t="str">
        <f>$N$4</f>
        <v/>
      </c>
    </row>
    <row r="302" spans="1:14" s="1" customFormat="1" ht="23.25" hidden="1" customHeight="1" x14ac:dyDescent="0.25">
      <c r="A302" s="1">
        <f>IF([1]summary!$K$24="",IF([1]summary!$J$20="všetky predmety spolu",0,1)*A307,IF([1]summary!$E$58="cenové ponuky komplexne",0,1)*A307)</f>
        <v>0</v>
      </c>
      <c r="B302" s="4" t="str">
        <f>$B$5</f>
        <v>Kúpna zmluva – Príloha č. 1: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s="1" customFormat="1" hidden="1" x14ac:dyDescent="0.25">
      <c r="A303" s="1">
        <f>$A$302</f>
        <v>0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s="1" customFormat="1" ht="23.25" hidden="1" customHeight="1" x14ac:dyDescent="0.25">
      <c r="A304" s="1">
        <f>$A$302</f>
        <v>0</v>
      </c>
      <c r="B304" s="4" t="str">
        <f>$B$7</f>
        <v>Podrobný technický opis a údaje deklarujúce technické parametre dodávaného predmetu zákazky</v>
      </c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6" customFormat="1" hidden="1" x14ac:dyDescent="0.25">
      <c r="A305" s="1">
        <f>$A$302</f>
        <v>0</v>
      </c>
      <c r="B305" s="5"/>
    </row>
    <row r="306" spans="1:16" customFormat="1" hidden="1" x14ac:dyDescent="0.25">
      <c r="A306" s="1">
        <f>$A$302</f>
        <v>0</v>
      </c>
      <c r="B306" s="5"/>
    </row>
    <row r="307" spans="1:16" s="10" customFormat="1" ht="15.75" hidden="1" x14ac:dyDescent="0.25">
      <c r="A307" s="10">
        <f>IF(SUM($A$10:$A$10)=0,1,0)*IF(D307&lt;&gt;"",1,0)</f>
        <v>0</v>
      </c>
      <c r="B307" s="11" t="s">
        <v>3</v>
      </c>
      <c r="C307" s="11"/>
      <c r="D307" s="12" t="str">
        <f>IF([1]summary!$B$44&lt;&gt;"",[1]summary!$B$44,"")</f>
        <v/>
      </c>
      <c r="E307" s="12"/>
      <c r="F307" s="12"/>
      <c r="G307" s="12"/>
      <c r="H307" s="12"/>
      <c r="I307" s="12"/>
      <c r="J307" s="12"/>
      <c r="K307" s="12"/>
      <c r="L307" s="12"/>
      <c r="M307" s="13" t="s">
        <v>4</v>
      </c>
      <c r="N307" s="14" t="str">
        <f>IF([1]summary!$G$44&lt;&gt;"",[1]summary!$G$44,"")</f>
        <v/>
      </c>
      <c r="P307" s="15"/>
    </row>
    <row r="308" spans="1:16" customFormat="1" hidden="1" x14ac:dyDescent="0.25">
      <c r="A308" s="1">
        <f>$A$307</f>
        <v>0</v>
      </c>
      <c r="B308" s="5"/>
      <c r="P308" s="16"/>
    </row>
    <row r="309" spans="1:16" customFormat="1" ht="69.95" hidden="1" customHeight="1" thickBot="1" x14ac:dyDescent="0.3">
      <c r="A309" s="1">
        <f t="shared" ref="A309:A340" si="7">$A$307</f>
        <v>0</v>
      </c>
      <c r="B309" s="17" t="s">
        <v>5</v>
      </c>
      <c r="C309" s="18"/>
      <c r="D309" s="18"/>
      <c r="E309" s="19"/>
      <c r="F309" s="20" t="s">
        <v>6</v>
      </c>
      <c r="G309" s="21"/>
      <c r="H309" s="22" t="s">
        <v>7</v>
      </c>
      <c r="I309" s="23"/>
      <c r="J309" s="24" t="s">
        <v>8</v>
      </c>
      <c r="K309" s="25" t="s">
        <v>9</v>
      </c>
      <c r="L309" s="26"/>
      <c r="M309" s="27" t="s">
        <v>10</v>
      </c>
      <c r="N309" s="28" t="s">
        <v>11</v>
      </c>
      <c r="P309" s="16"/>
    </row>
    <row r="310" spans="1:16" customFormat="1" ht="15" hidden="1" customHeight="1" x14ac:dyDescent="0.25">
      <c r="A310" s="1">
        <f t="shared" si="7"/>
        <v>0</v>
      </c>
      <c r="B310" s="29" t="s">
        <v>12</v>
      </c>
      <c r="C310" s="30"/>
      <c r="D310" s="64"/>
      <c r="E310" s="65"/>
      <c r="F310" s="31"/>
      <c r="G310" s="32"/>
      <c r="H310" s="33"/>
      <c r="I310" s="34"/>
      <c r="J310" s="35"/>
      <c r="K310" s="36"/>
      <c r="L310" s="37"/>
      <c r="M310" s="86"/>
      <c r="N310" s="87"/>
    </row>
    <row r="311" spans="1:16" customFormat="1" ht="15" hidden="1" customHeight="1" x14ac:dyDescent="0.25">
      <c r="A311" s="1">
        <f t="shared" si="7"/>
        <v>0</v>
      </c>
      <c r="B311" s="40"/>
      <c r="C311" s="41"/>
      <c r="D311" s="88"/>
      <c r="E311" s="89"/>
      <c r="F311" s="42"/>
      <c r="G311" s="43"/>
      <c r="H311" s="44"/>
      <c r="I311" s="45"/>
      <c r="J311" s="50"/>
      <c r="K311" s="46"/>
      <c r="L311" s="47"/>
      <c r="M311" s="90"/>
      <c r="N311" s="91"/>
    </row>
    <row r="312" spans="1:16" customFormat="1" ht="15" hidden="1" customHeight="1" x14ac:dyDescent="0.25">
      <c r="A312" s="1">
        <f t="shared" si="7"/>
        <v>0</v>
      </c>
      <c r="B312" s="40"/>
      <c r="C312" s="41"/>
      <c r="D312" s="88"/>
      <c r="E312" s="89"/>
      <c r="F312" s="42"/>
      <c r="G312" s="43"/>
      <c r="H312" s="44"/>
      <c r="I312" s="45"/>
      <c r="J312" s="50"/>
      <c r="K312" s="46"/>
      <c r="L312" s="47"/>
      <c r="M312" s="90"/>
      <c r="N312" s="91"/>
    </row>
    <row r="313" spans="1:16" customFormat="1" ht="15" hidden="1" customHeight="1" x14ac:dyDescent="0.25">
      <c r="A313" s="1">
        <f t="shared" si="7"/>
        <v>0</v>
      </c>
      <c r="B313" s="40"/>
      <c r="C313" s="41"/>
      <c r="D313" s="88"/>
      <c r="E313" s="89"/>
      <c r="F313" s="42"/>
      <c r="G313" s="43"/>
      <c r="H313" s="44"/>
      <c r="I313" s="45"/>
      <c r="J313" s="50"/>
      <c r="K313" s="46"/>
      <c r="L313" s="47"/>
      <c r="M313" s="92"/>
      <c r="N313" s="93"/>
    </row>
    <row r="314" spans="1:16" customFormat="1" ht="15" hidden="1" customHeight="1" x14ac:dyDescent="0.25">
      <c r="A314" s="1">
        <f t="shared" si="7"/>
        <v>0</v>
      </c>
      <c r="B314" s="40"/>
      <c r="C314" s="41"/>
      <c r="D314" s="94"/>
      <c r="E314" s="55"/>
      <c r="F314" s="51"/>
      <c r="G314" s="52"/>
      <c r="H314" s="53"/>
      <c r="I314" s="54"/>
      <c r="J314" s="50"/>
      <c r="K314" s="46"/>
      <c r="L314" s="47"/>
      <c r="M314" s="95"/>
      <c r="N314" s="96"/>
    </row>
    <row r="315" spans="1:16" customFormat="1" ht="15" hidden="1" customHeight="1" x14ac:dyDescent="0.25">
      <c r="A315" s="1">
        <f t="shared" si="7"/>
        <v>0</v>
      </c>
      <c r="B315" s="40"/>
      <c r="C315" s="41"/>
      <c r="D315" s="97"/>
      <c r="E315" s="98"/>
      <c r="F315" s="51"/>
      <c r="G315" s="52"/>
      <c r="H315" s="53"/>
      <c r="I315" s="54"/>
      <c r="J315" s="50"/>
      <c r="K315" s="46"/>
      <c r="L315" s="47"/>
      <c r="M315" s="90"/>
      <c r="N315" s="91"/>
    </row>
    <row r="316" spans="1:16" customFormat="1" ht="15" hidden="1" customHeight="1" x14ac:dyDescent="0.25">
      <c r="A316" s="1">
        <f t="shared" si="7"/>
        <v>0</v>
      </c>
      <c r="B316" s="40"/>
      <c r="C316" s="41"/>
      <c r="D316" s="97"/>
      <c r="E316" s="98"/>
      <c r="F316" s="51"/>
      <c r="G316" s="52"/>
      <c r="H316" s="53"/>
      <c r="I316" s="54"/>
      <c r="J316" s="50"/>
      <c r="K316" s="46"/>
      <c r="L316" s="47"/>
      <c r="M316" s="90"/>
      <c r="N316" s="91"/>
    </row>
    <row r="317" spans="1:16" customFormat="1" ht="15" hidden="1" customHeight="1" x14ac:dyDescent="0.25">
      <c r="A317" s="1">
        <f t="shared" si="7"/>
        <v>0</v>
      </c>
      <c r="B317" s="40"/>
      <c r="C317" s="41"/>
      <c r="D317" s="99"/>
      <c r="E317" s="100"/>
      <c r="F317" s="51"/>
      <c r="G317" s="52"/>
      <c r="H317" s="53"/>
      <c r="I317" s="54"/>
      <c r="J317" s="50"/>
      <c r="K317" s="46"/>
      <c r="L317" s="47"/>
      <c r="M317" s="92"/>
      <c r="N317" s="93"/>
    </row>
    <row r="318" spans="1:16" customFormat="1" ht="15" hidden="1" customHeight="1" x14ac:dyDescent="0.25">
      <c r="A318" s="1">
        <f t="shared" si="7"/>
        <v>0</v>
      </c>
      <c r="B318" s="40"/>
      <c r="C318" s="41"/>
      <c r="D318" s="94"/>
      <c r="E318" s="55"/>
      <c r="F318" s="51"/>
      <c r="G318" s="52"/>
      <c r="H318" s="53"/>
      <c r="I318" s="54"/>
      <c r="J318" s="50"/>
      <c r="K318" s="46"/>
      <c r="L318" s="47"/>
      <c r="M318" s="95"/>
      <c r="N318" s="96"/>
    </row>
    <row r="319" spans="1:16" customFormat="1" ht="15" hidden="1" customHeight="1" x14ac:dyDescent="0.25">
      <c r="A319" s="1">
        <f t="shared" si="7"/>
        <v>0</v>
      </c>
      <c r="B319" s="40"/>
      <c r="C319" s="41"/>
      <c r="D319" s="97"/>
      <c r="E319" s="98"/>
      <c r="F319" s="51"/>
      <c r="G319" s="52"/>
      <c r="H319" s="53"/>
      <c r="I319" s="54"/>
      <c r="J319" s="50"/>
      <c r="K319" s="46"/>
      <c r="L319" s="47"/>
      <c r="M319" s="90"/>
      <c r="N319" s="91"/>
    </row>
    <row r="320" spans="1:16" customFormat="1" ht="15" hidden="1" customHeight="1" x14ac:dyDescent="0.25">
      <c r="A320" s="1">
        <f t="shared" si="7"/>
        <v>0</v>
      </c>
      <c r="B320" s="40"/>
      <c r="C320" s="41"/>
      <c r="D320" s="97"/>
      <c r="E320" s="98"/>
      <c r="F320" s="51"/>
      <c r="G320" s="52"/>
      <c r="H320" s="53"/>
      <c r="I320" s="54"/>
      <c r="J320" s="50"/>
      <c r="K320" s="46"/>
      <c r="L320" s="47"/>
      <c r="M320" s="90"/>
      <c r="N320" s="91"/>
    </row>
    <row r="321" spans="1:14" customFormat="1" ht="15" hidden="1" customHeight="1" thickBot="1" x14ac:dyDescent="0.3">
      <c r="A321" s="1">
        <f t="shared" si="7"/>
        <v>0</v>
      </c>
      <c r="B321" s="59"/>
      <c r="C321" s="60"/>
      <c r="D321" s="101"/>
      <c r="E321" s="102"/>
      <c r="F321" s="103"/>
      <c r="G321" s="104"/>
      <c r="H321" s="105"/>
      <c r="I321" s="106"/>
      <c r="J321" s="72"/>
      <c r="K321" s="73"/>
      <c r="L321" s="107"/>
      <c r="M321" s="108"/>
      <c r="N321" s="109"/>
    </row>
    <row r="322" spans="1:14" customFormat="1" ht="15" hidden="1" customHeight="1" x14ac:dyDescent="0.25">
      <c r="A322" s="1">
        <f t="shared" si="7"/>
        <v>0</v>
      </c>
      <c r="B322" s="40" t="s">
        <v>42</v>
      </c>
      <c r="C322" s="41"/>
      <c r="D322" s="110"/>
      <c r="E322" s="99"/>
      <c r="F322" s="111"/>
      <c r="G322" s="112"/>
      <c r="H322" s="113"/>
      <c r="I322" s="114"/>
      <c r="J322" s="115"/>
      <c r="K322" s="116"/>
      <c r="L322" s="117"/>
      <c r="M322" s="86"/>
      <c r="N322" s="87"/>
    </row>
    <row r="323" spans="1:14" customFormat="1" ht="15" hidden="1" customHeight="1" x14ac:dyDescent="0.25">
      <c r="A323" s="1">
        <f t="shared" si="7"/>
        <v>0</v>
      </c>
      <c r="B323" s="40"/>
      <c r="C323" s="41"/>
      <c r="D323" s="88"/>
      <c r="E323" s="89"/>
      <c r="F323" s="42"/>
      <c r="G323" s="43"/>
      <c r="H323" s="44"/>
      <c r="I323" s="45"/>
      <c r="J323" s="50"/>
      <c r="K323" s="46"/>
      <c r="L323" s="47"/>
      <c r="M323" s="90"/>
      <c r="N323" s="91"/>
    </row>
    <row r="324" spans="1:14" customFormat="1" ht="15" hidden="1" customHeight="1" x14ac:dyDescent="0.25">
      <c r="A324" s="1">
        <f t="shared" si="7"/>
        <v>0</v>
      </c>
      <c r="B324" s="40"/>
      <c r="C324" s="41"/>
      <c r="D324" s="88"/>
      <c r="E324" s="89"/>
      <c r="F324" s="42"/>
      <c r="G324" s="43"/>
      <c r="H324" s="44"/>
      <c r="I324" s="45"/>
      <c r="J324" s="50"/>
      <c r="K324" s="46"/>
      <c r="L324" s="47"/>
      <c r="M324" s="90"/>
      <c r="N324" s="91"/>
    </row>
    <row r="325" spans="1:14" customFormat="1" ht="15" hidden="1" customHeight="1" x14ac:dyDescent="0.25">
      <c r="A325" s="1">
        <f t="shared" si="7"/>
        <v>0</v>
      </c>
      <c r="B325" s="40"/>
      <c r="C325" s="41"/>
      <c r="D325" s="88"/>
      <c r="E325" s="89"/>
      <c r="F325" s="42"/>
      <c r="G325" s="43"/>
      <c r="H325" s="44"/>
      <c r="I325" s="45"/>
      <c r="J325" s="50"/>
      <c r="K325" s="46"/>
      <c r="L325" s="47"/>
      <c r="M325" s="92"/>
      <c r="N325" s="93"/>
    </row>
    <row r="326" spans="1:14" customFormat="1" ht="15" hidden="1" customHeight="1" x14ac:dyDescent="0.25">
      <c r="A326" s="1">
        <f t="shared" si="7"/>
        <v>0</v>
      </c>
      <c r="B326" s="40"/>
      <c r="C326" s="41"/>
      <c r="D326" s="88"/>
      <c r="E326" s="89"/>
      <c r="F326" s="42"/>
      <c r="G326" s="43"/>
      <c r="H326" s="44"/>
      <c r="I326" s="45"/>
      <c r="J326" s="50"/>
      <c r="K326" s="46"/>
      <c r="L326" s="47"/>
      <c r="M326" s="95"/>
      <c r="N326" s="96"/>
    </row>
    <row r="327" spans="1:14" customFormat="1" ht="15" hidden="1" customHeight="1" x14ac:dyDescent="0.25">
      <c r="A327" s="1">
        <f t="shared" si="7"/>
        <v>0</v>
      </c>
      <c r="B327" s="40"/>
      <c r="C327" s="41"/>
      <c r="D327" s="88"/>
      <c r="E327" s="89"/>
      <c r="F327" s="42"/>
      <c r="G327" s="43"/>
      <c r="H327" s="44"/>
      <c r="I327" s="45"/>
      <c r="J327" s="50"/>
      <c r="K327" s="46"/>
      <c r="L327" s="47"/>
      <c r="M327" s="90"/>
      <c r="N327" s="91"/>
    </row>
    <row r="328" spans="1:14" customFormat="1" ht="15" hidden="1" customHeight="1" x14ac:dyDescent="0.25">
      <c r="A328" s="1">
        <f t="shared" si="7"/>
        <v>0</v>
      </c>
      <c r="B328" s="40"/>
      <c r="C328" s="41"/>
      <c r="D328" s="88"/>
      <c r="E328" s="89"/>
      <c r="F328" s="42"/>
      <c r="G328" s="43"/>
      <c r="H328" s="44"/>
      <c r="I328" s="45"/>
      <c r="J328" s="50"/>
      <c r="K328" s="46"/>
      <c r="L328" s="47"/>
      <c r="M328" s="90"/>
      <c r="N328" s="91"/>
    </row>
    <row r="329" spans="1:14" customFormat="1" ht="15" hidden="1" customHeight="1" x14ac:dyDescent="0.25">
      <c r="A329" s="1">
        <f t="shared" si="7"/>
        <v>0</v>
      </c>
      <c r="B329" s="40"/>
      <c r="C329" s="41"/>
      <c r="D329" s="88"/>
      <c r="E329" s="89"/>
      <c r="F329" s="42"/>
      <c r="G329" s="43"/>
      <c r="H329" s="44"/>
      <c r="I329" s="45"/>
      <c r="J329" s="50"/>
      <c r="K329" s="46"/>
      <c r="L329" s="47"/>
      <c r="M329" s="92"/>
      <c r="N329" s="93"/>
    </row>
    <row r="330" spans="1:14" customFormat="1" ht="15" hidden="1" customHeight="1" x14ac:dyDescent="0.25">
      <c r="A330" s="1">
        <f t="shared" si="7"/>
        <v>0</v>
      </c>
      <c r="B330" s="40"/>
      <c r="C330" s="41"/>
      <c r="D330" s="88"/>
      <c r="E330" s="89"/>
      <c r="F330" s="42"/>
      <c r="G330" s="43"/>
      <c r="H330" s="44"/>
      <c r="I330" s="45"/>
      <c r="J330" s="50"/>
      <c r="K330" s="46"/>
      <c r="L330" s="47"/>
      <c r="M330" s="95"/>
      <c r="N330" s="96"/>
    </row>
    <row r="331" spans="1:14" customFormat="1" ht="15" hidden="1" customHeight="1" x14ac:dyDescent="0.25">
      <c r="A331" s="1">
        <f t="shared" si="7"/>
        <v>0</v>
      </c>
      <c r="B331" s="40"/>
      <c r="C331" s="41"/>
      <c r="D331" s="88"/>
      <c r="E331" s="89"/>
      <c r="F331" s="42"/>
      <c r="G331" s="43"/>
      <c r="H331" s="44"/>
      <c r="I331" s="45"/>
      <c r="J331" s="50"/>
      <c r="K331" s="46"/>
      <c r="L331" s="47"/>
      <c r="M331" s="90"/>
      <c r="N331" s="91"/>
    </row>
    <row r="332" spans="1:14" customFormat="1" ht="15" hidden="1" customHeight="1" x14ac:dyDescent="0.25">
      <c r="A332" s="1">
        <f t="shared" si="7"/>
        <v>0</v>
      </c>
      <c r="B332" s="40"/>
      <c r="C332" s="41"/>
      <c r="D332" s="88"/>
      <c r="E332" s="89"/>
      <c r="F332" s="42"/>
      <c r="G332" s="43"/>
      <c r="H332" s="44"/>
      <c r="I332" s="45"/>
      <c r="J332" s="50"/>
      <c r="K332" s="46"/>
      <c r="L332" s="47"/>
      <c r="M332" s="90"/>
      <c r="N332" s="91"/>
    </row>
    <row r="333" spans="1:14" customFormat="1" ht="15" hidden="1" customHeight="1" thickBot="1" x14ac:dyDescent="0.3">
      <c r="A333" s="1">
        <f t="shared" si="7"/>
        <v>0</v>
      </c>
      <c r="B333" s="40"/>
      <c r="C333" s="41"/>
      <c r="D333" s="118"/>
      <c r="E333" s="94"/>
      <c r="F333" s="119"/>
      <c r="G333" s="120"/>
      <c r="H333" s="121"/>
      <c r="I333" s="122"/>
      <c r="J333" s="56"/>
      <c r="K333" s="57"/>
      <c r="L333" s="58"/>
      <c r="M333" s="108"/>
      <c r="N333" s="109"/>
    </row>
    <row r="334" spans="1:14" s="1" customFormat="1" ht="30" hidden="1" customHeight="1" x14ac:dyDescent="0.25">
      <c r="A334" s="1">
        <f t="shared" si="7"/>
        <v>0</v>
      </c>
      <c r="B334" s="29" t="s">
        <v>35</v>
      </c>
      <c r="C334" s="30"/>
      <c r="D334" s="64" t="s">
        <v>36</v>
      </c>
      <c r="E334" s="65"/>
      <c r="F334" s="33" t="s">
        <v>37</v>
      </c>
      <c r="G334" s="34" t="s">
        <v>37</v>
      </c>
      <c r="H334" s="33" t="s">
        <v>19</v>
      </c>
      <c r="I334" s="34"/>
      <c r="J334" s="35" t="s">
        <v>37</v>
      </c>
      <c r="K334" s="36" t="s">
        <v>21</v>
      </c>
      <c r="L334" s="37"/>
      <c r="M334" s="66" t="s">
        <v>37</v>
      </c>
      <c r="N334" s="67" t="s">
        <v>37</v>
      </c>
    </row>
    <row r="335" spans="1:14" s="1" customFormat="1" ht="30" hidden="1" customHeight="1" thickBot="1" x14ac:dyDescent="0.3">
      <c r="A335" s="1">
        <f t="shared" si="7"/>
        <v>0</v>
      </c>
      <c r="B335" s="59"/>
      <c r="C335" s="60"/>
      <c r="D335" s="68" t="s">
        <v>38</v>
      </c>
      <c r="E335" s="69"/>
      <c r="F335" s="70" t="s">
        <v>37</v>
      </c>
      <c r="G335" s="71" t="s">
        <v>37</v>
      </c>
      <c r="H335" s="70" t="s">
        <v>19</v>
      </c>
      <c r="I335" s="71"/>
      <c r="J335" s="72" t="s">
        <v>37</v>
      </c>
      <c r="K335" s="73" t="s">
        <v>21</v>
      </c>
      <c r="L335" s="74"/>
      <c r="M335" s="75" t="s">
        <v>37</v>
      </c>
      <c r="N335" s="76" t="s">
        <v>37</v>
      </c>
    </row>
    <row r="336" spans="1:14" customFormat="1" hidden="1" x14ac:dyDescent="0.25">
      <c r="A336" s="1">
        <f t="shared" si="7"/>
        <v>0</v>
      </c>
      <c r="B336" s="5"/>
    </row>
    <row r="337" spans="1:16" customFormat="1" hidden="1" x14ac:dyDescent="0.25">
      <c r="A337" s="1">
        <f t="shared" si="7"/>
        <v>0</v>
      </c>
      <c r="B337" s="5"/>
    </row>
    <row r="338" spans="1:16" customFormat="1" hidden="1" x14ac:dyDescent="0.25">
      <c r="A338" s="1">
        <f t="shared" si="7"/>
        <v>0</v>
      </c>
      <c r="B338" s="77" t="s">
        <v>39</v>
      </c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</row>
    <row r="339" spans="1:16" customFormat="1" hidden="1" x14ac:dyDescent="0.25">
      <c r="A339" s="1">
        <f t="shared" si="7"/>
        <v>0</v>
      </c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</row>
    <row r="340" spans="1:16" customFormat="1" hidden="1" x14ac:dyDescent="0.25">
      <c r="A340" s="1">
        <f t="shared" si="7"/>
        <v>0</v>
      </c>
      <c r="B340" s="5"/>
    </row>
    <row r="341" spans="1:16" customFormat="1" hidden="1" x14ac:dyDescent="0.25">
      <c r="A341" s="1">
        <f>$A$346</f>
        <v>0</v>
      </c>
      <c r="B341" s="5"/>
      <c r="C341" s="78" t="s">
        <v>40</v>
      </c>
      <c r="D341" s="79"/>
      <c r="E341" s="79"/>
    </row>
    <row r="342" spans="1:16" s="80" customFormat="1" hidden="1" x14ac:dyDescent="0.25">
      <c r="A342" s="1">
        <f>$A$346</f>
        <v>0</v>
      </c>
      <c r="C342" s="78"/>
    </row>
    <row r="343" spans="1:16" s="80" customFormat="1" ht="15" hidden="1" customHeight="1" x14ac:dyDescent="0.25">
      <c r="A343" s="1">
        <f>$A$346</f>
        <v>0</v>
      </c>
      <c r="C343" s="78" t="s">
        <v>41</v>
      </c>
      <c r="D343" s="79"/>
      <c r="E343" s="79"/>
      <c r="I343" s="81"/>
      <c r="J343" s="81"/>
      <c r="K343" s="81"/>
      <c r="L343" s="81"/>
      <c r="M343" s="82"/>
      <c r="N343" s="82"/>
    </row>
    <row r="344" spans="1:16" s="80" customFormat="1" hidden="1" x14ac:dyDescent="0.25">
      <c r="A344" s="1">
        <f>$A$346</f>
        <v>0</v>
      </c>
      <c r="G344" s="82"/>
      <c r="I344" s="83" t="str">
        <f>"podpis a pečiatka "&amp;IF([1]summary!$K$24="","navrhovateľa","dodávateľa")</f>
        <v>podpis a pečiatka dodávateľa</v>
      </c>
      <c r="J344" s="83"/>
      <c r="K344" s="83"/>
      <c r="L344" s="83"/>
      <c r="M344" s="84"/>
      <c r="N344" s="84"/>
    </row>
    <row r="345" spans="1:16" s="1" customFormat="1" ht="21" hidden="1" x14ac:dyDescent="0.25">
      <c r="A345" s="1">
        <f>$A$346*IF(N345="",0,1)</f>
        <v>0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M345" s="85"/>
      <c r="N345" s="85" t="str">
        <f>$N$4</f>
        <v/>
      </c>
    </row>
    <row r="346" spans="1:16" s="1" customFormat="1" ht="23.25" hidden="1" customHeight="1" x14ac:dyDescent="0.25">
      <c r="A346" s="1">
        <f>IF([1]summary!$K$24="",IF([1]summary!$J$20="všetky predmety spolu",0,1)*A351,IF([1]summary!$E$58="cenové ponuky komplexne",0,1)*A351)</f>
        <v>0</v>
      </c>
      <c r="B346" s="4" t="str">
        <f>$B$5</f>
        <v>Kúpna zmluva – Príloha č. 1:</v>
      </c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6" s="1" customFormat="1" hidden="1" x14ac:dyDescent="0.25">
      <c r="A347" s="1">
        <f>$A$346</f>
        <v>0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6" s="1" customFormat="1" ht="23.25" hidden="1" customHeight="1" x14ac:dyDescent="0.25">
      <c r="A348" s="1">
        <f>$A$346</f>
        <v>0</v>
      </c>
      <c r="B348" s="4" t="str">
        <f>$B$7</f>
        <v>Podrobný technický opis a údaje deklarujúce technické parametre dodávaného predmetu zákazky</v>
      </c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6" customFormat="1" hidden="1" x14ac:dyDescent="0.25">
      <c r="A349" s="1">
        <f>$A$346</f>
        <v>0</v>
      </c>
      <c r="B349" s="5"/>
    </row>
    <row r="350" spans="1:16" customFormat="1" hidden="1" x14ac:dyDescent="0.25">
      <c r="A350" s="1">
        <f>$A$346</f>
        <v>0</v>
      </c>
      <c r="B350" s="5"/>
    </row>
    <row r="351" spans="1:16" s="10" customFormat="1" ht="15.75" hidden="1" x14ac:dyDescent="0.25">
      <c r="A351" s="10">
        <f>IF(SUM($A$10:$A$10)=0,1,0)*IF(D351&lt;&gt;"",1,0)</f>
        <v>0</v>
      </c>
      <c r="B351" s="11" t="s">
        <v>3</v>
      </c>
      <c r="C351" s="11"/>
      <c r="D351" s="12" t="str">
        <f>IF([1]summary!$B$45&lt;&gt;"",[1]summary!$B$45,"")</f>
        <v/>
      </c>
      <c r="E351" s="12"/>
      <c r="F351" s="12"/>
      <c r="G351" s="12"/>
      <c r="H351" s="12"/>
      <c r="I351" s="12"/>
      <c r="J351" s="12"/>
      <c r="K351" s="12"/>
      <c r="L351" s="12"/>
      <c r="M351" s="13" t="s">
        <v>4</v>
      </c>
      <c r="N351" s="14" t="str">
        <f>IF([1]summary!$G$45&lt;&gt;"",[1]summary!$G$45,"")</f>
        <v/>
      </c>
      <c r="P351" s="15"/>
    </row>
    <row r="352" spans="1:16" customFormat="1" hidden="1" x14ac:dyDescent="0.25">
      <c r="A352" s="1">
        <f>$A$351</f>
        <v>0</v>
      </c>
      <c r="B352" s="5"/>
      <c r="P352" s="16"/>
    </row>
    <row r="353" spans="1:16" customFormat="1" ht="69.95" hidden="1" customHeight="1" thickBot="1" x14ac:dyDescent="0.3">
      <c r="A353" s="1">
        <f t="shared" ref="A353:A384" si="8">$A$351</f>
        <v>0</v>
      </c>
      <c r="B353" s="17" t="s">
        <v>5</v>
      </c>
      <c r="C353" s="18"/>
      <c r="D353" s="18"/>
      <c r="E353" s="19"/>
      <c r="F353" s="20" t="s">
        <v>6</v>
      </c>
      <c r="G353" s="21"/>
      <c r="H353" s="22" t="s">
        <v>7</v>
      </c>
      <c r="I353" s="23"/>
      <c r="J353" s="24" t="s">
        <v>8</v>
      </c>
      <c r="K353" s="25" t="s">
        <v>9</v>
      </c>
      <c r="L353" s="26"/>
      <c r="M353" s="27" t="s">
        <v>10</v>
      </c>
      <c r="N353" s="28" t="s">
        <v>11</v>
      </c>
      <c r="P353" s="16"/>
    </row>
    <row r="354" spans="1:16" customFormat="1" ht="15" hidden="1" customHeight="1" x14ac:dyDescent="0.25">
      <c r="A354" s="1">
        <f t="shared" si="8"/>
        <v>0</v>
      </c>
      <c r="B354" s="29" t="s">
        <v>12</v>
      </c>
      <c r="C354" s="30"/>
      <c r="D354" s="64"/>
      <c r="E354" s="65"/>
      <c r="F354" s="31"/>
      <c r="G354" s="32"/>
      <c r="H354" s="33"/>
      <c r="I354" s="34"/>
      <c r="J354" s="35"/>
      <c r="K354" s="36"/>
      <c r="L354" s="37"/>
      <c r="M354" s="86"/>
      <c r="N354" s="87"/>
    </row>
    <row r="355" spans="1:16" customFormat="1" ht="15" hidden="1" customHeight="1" x14ac:dyDescent="0.25">
      <c r="A355" s="1">
        <f t="shared" si="8"/>
        <v>0</v>
      </c>
      <c r="B355" s="40"/>
      <c r="C355" s="41"/>
      <c r="D355" s="88"/>
      <c r="E355" s="89"/>
      <c r="F355" s="42"/>
      <c r="G355" s="43"/>
      <c r="H355" s="44"/>
      <c r="I355" s="45"/>
      <c r="J355" s="50"/>
      <c r="K355" s="46"/>
      <c r="L355" s="47"/>
      <c r="M355" s="90"/>
      <c r="N355" s="91"/>
    </row>
    <row r="356" spans="1:16" customFormat="1" ht="15" hidden="1" customHeight="1" x14ac:dyDescent="0.25">
      <c r="A356" s="1">
        <f t="shared" si="8"/>
        <v>0</v>
      </c>
      <c r="B356" s="40"/>
      <c r="C356" s="41"/>
      <c r="D356" s="88"/>
      <c r="E356" s="89"/>
      <c r="F356" s="42"/>
      <c r="G356" s="43"/>
      <c r="H356" s="44"/>
      <c r="I356" s="45"/>
      <c r="J356" s="50"/>
      <c r="K356" s="46"/>
      <c r="L356" s="47"/>
      <c r="M356" s="90"/>
      <c r="N356" s="91"/>
    </row>
    <row r="357" spans="1:16" customFormat="1" ht="15" hidden="1" customHeight="1" x14ac:dyDescent="0.25">
      <c r="A357" s="1">
        <f t="shared" si="8"/>
        <v>0</v>
      </c>
      <c r="B357" s="40"/>
      <c r="C357" s="41"/>
      <c r="D357" s="88"/>
      <c r="E357" s="89"/>
      <c r="F357" s="42"/>
      <c r="G357" s="43"/>
      <c r="H357" s="44"/>
      <c r="I357" s="45"/>
      <c r="J357" s="50"/>
      <c r="K357" s="46"/>
      <c r="L357" s="47"/>
      <c r="M357" s="92"/>
      <c r="N357" s="93"/>
    </row>
    <row r="358" spans="1:16" customFormat="1" ht="15" hidden="1" customHeight="1" x14ac:dyDescent="0.25">
      <c r="A358" s="1">
        <f t="shared" si="8"/>
        <v>0</v>
      </c>
      <c r="B358" s="40"/>
      <c r="C358" s="41"/>
      <c r="D358" s="94"/>
      <c r="E358" s="55"/>
      <c r="F358" s="51"/>
      <c r="G358" s="52"/>
      <c r="H358" s="53"/>
      <c r="I358" s="54"/>
      <c r="J358" s="50"/>
      <c r="K358" s="46"/>
      <c r="L358" s="47"/>
      <c r="M358" s="95"/>
      <c r="N358" s="96"/>
    </row>
    <row r="359" spans="1:16" customFormat="1" ht="15" hidden="1" customHeight="1" x14ac:dyDescent="0.25">
      <c r="A359" s="1">
        <f t="shared" si="8"/>
        <v>0</v>
      </c>
      <c r="B359" s="40"/>
      <c r="C359" s="41"/>
      <c r="D359" s="97"/>
      <c r="E359" s="98"/>
      <c r="F359" s="51"/>
      <c r="G359" s="52"/>
      <c r="H359" s="53"/>
      <c r="I359" s="54"/>
      <c r="J359" s="50"/>
      <c r="K359" s="46"/>
      <c r="L359" s="47"/>
      <c r="M359" s="90"/>
      <c r="N359" s="91"/>
    </row>
    <row r="360" spans="1:16" customFormat="1" ht="15" hidden="1" customHeight="1" x14ac:dyDescent="0.25">
      <c r="A360" s="1">
        <f t="shared" si="8"/>
        <v>0</v>
      </c>
      <c r="B360" s="40"/>
      <c r="C360" s="41"/>
      <c r="D360" s="97"/>
      <c r="E360" s="98"/>
      <c r="F360" s="51"/>
      <c r="G360" s="52"/>
      <c r="H360" s="53"/>
      <c r="I360" s="54"/>
      <c r="J360" s="50"/>
      <c r="K360" s="46"/>
      <c r="L360" s="47"/>
      <c r="M360" s="90"/>
      <c r="N360" s="91"/>
    </row>
    <row r="361" spans="1:16" customFormat="1" ht="15" hidden="1" customHeight="1" x14ac:dyDescent="0.25">
      <c r="A361" s="1">
        <f t="shared" si="8"/>
        <v>0</v>
      </c>
      <c r="B361" s="40"/>
      <c r="C361" s="41"/>
      <c r="D361" s="99"/>
      <c r="E361" s="100"/>
      <c r="F361" s="51"/>
      <c r="G361" s="52"/>
      <c r="H361" s="53"/>
      <c r="I361" s="54"/>
      <c r="J361" s="50"/>
      <c r="K361" s="46"/>
      <c r="L361" s="47"/>
      <c r="M361" s="92"/>
      <c r="N361" s="93"/>
    </row>
    <row r="362" spans="1:16" customFormat="1" ht="15" hidden="1" customHeight="1" x14ac:dyDescent="0.25">
      <c r="A362" s="1">
        <f t="shared" si="8"/>
        <v>0</v>
      </c>
      <c r="B362" s="40"/>
      <c r="C362" s="41"/>
      <c r="D362" s="94"/>
      <c r="E362" s="55"/>
      <c r="F362" s="51"/>
      <c r="G362" s="52"/>
      <c r="H362" s="53"/>
      <c r="I362" s="54"/>
      <c r="J362" s="50"/>
      <c r="K362" s="46"/>
      <c r="L362" s="47"/>
      <c r="M362" s="95"/>
      <c r="N362" s="96"/>
    </row>
    <row r="363" spans="1:16" customFormat="1" ht="15" hidden="1" customHeight="1" x14ac:dyDescent="0.25">
      <c r="A363" s="1">
        <f t="shared" si="8"/>
        <v>0</v>
      </c>
      <c r="B363" s="40"/>
      <c r="C363" s="41"/>
      <c r="D363" s="97"/>
      <c r="E363" s="98"/>
      <c r="F363" s="51"/>
      <c r="G363" s="52"/>
      <c r="H363" s="53"/>
      <c r="I363" s="54"/>
      <c r="J363" s="50"/>
      <c r="K363" s="46"/>
      <c r="L363" s="47"/>
      <c r="M363" s="90"/>
      <c r="N363" s="91"/>
    </row>
    <row r="364" spans="1:16" customFormat="1" ht="15" hidden="1" customHeight="1" x14ac:dyDescent="0.25">
      <c r="A364" s="1">
        <f t="shared" si="8"/>
        <v>0</v>
      </c>
      <c r="B364" s="40"/>
      <c r="C364" s="41"/>
      <c r="D364" s="97"/>
      <c r="E364" s="98"/>
      <c r="F364" s="51"/>
      <c r="G364" s="52"/>
      <c r="H364" s="53"/>
      <c r="I364" s="54"/>
      <c r="J364" s="50"/>
      <c r="K364" s="46"/>
      <c r="L364" s="47"/>
      <c r="M364" s="90"/>
      <c r="N364" s="91"/>
    </row>
    <row r="365" spans="1:16" customFormat="1" ht="15" hidden="1" customHeight="1" thickBot="1" x14ac:dyDescent="0.3">
      <c r="A365" s="1">
        <f t="shared" si="8"/>
        <v>0</v>
      </c>
      <c r="B365" s="59"/>
      <c r="C365" s="60"/>
      <c r="D365" s="101"/>
      <c r="E365" s="102"/>
      <c r="F365" s="103"/>
      <c r="G365" s="104"/>
      <c r="H365" s="105"/>
      <c r="I365" s="106"/>
      <c r="J365" s="72"/>
      <c r="K365" s="73"/>
      <c r="L365" s="107"/>
      <c r="M365" s="108"/>
      <c r="N365" s="109"/>
    </row>
    <row r="366" spans="1:16" customFormat="1" ht="15" hidden="1" customHeight="1" x14ac:dyDescent="0.25">
      <c r="A366" s="1">
        <f t="shared" si="8"/>
        <v>0</v>
      </c>
      <c r="B366" s="40" t="s">
        <v>42</v>
      </c>
      <c r="C366" s="41"/>
      <c r="D366" s="110"/>
      <c r="E366" s="99"/>
      <c r="F366" s="111"/>
      <c r="G366" s="112"/>
      <c r="H366" s="113"/>
      <c r="I366" s="114"/>
      <c r="J366" s="115"/>
      <c r="K366" s="116"/>
      <c r="L366" s="117"/>
      <c r="M366" s="86"/>
      <c r="N366" s="87"/>
    </row>
    <row r="367" spans="1:16" customFormat="1" ht="15" hidden="1" customHeight="1" x14ac:dyDescent="0.25">
      <c r="A367" s="1">
        <f t="shared" si="8"/>
        <v>0</v>
      </c>
      <c r="B367" s="40"/>
      <c r="C367" s="41"/>
      <c r="D367" s="88"/>
      <c r="E367" s="89"/>
      <c r="F367" s="42"/>
      <c r="G367" s="43"/>
      <c r="H367" s="44"/>
      <c r="I367" s="45"/>
      <c r="J367" s="50"/>
      <c r="K367" s="46"/>
      <c r="L367" s="47"/>
      <c r="M367" s="90"/>
      <c r="N367" s="91"/>
    </row>
    <row r="368" spans="1:16" customFormat="1" ht="15" hidden="1" customHeight="1" x14ac:dyDescent="0.25">
      <c r="A368" s="1">
        <f t="shared" si="8"/>
        <v>0</v>
      </c>
      <c r="B368" s="40"/>
      <c r="C368" s="41"/>
      <c r="D368" s="88"/>
      <c r="E368" s="89"/>
      <c r="F368" s="42"/>
      <c r="G368" s="43"/>
      <c r="H368" s="44"/>
      <c r="I368" s="45"/>
      <c r="J368" s="50"/>
      <c r="K368" s="46"/>
      <c r="L368" s="47"/>
      <c r="M368" s="90"/>
      <c r="N368" s="91"/>
    </row>
    <row r="369" spans="1:14" customFormat="1" ht="15" hidden="1" customHeight="1" x14ac:dyDescent="0.25">
      <c r="A369" s="1">
        <f t="shared" si="8"/>
        <v>0</v>
      </c>
      <c r="B369" s="40"/>
      <c r="C369" s="41"/>
      <c r="D369" s="88"/>
      <c r="E369" s="89"/>
      <c r="F369" s="42"/>
      <c r="G369" s="43"/>
      <c r="H369" s="44"/>
      <c r="I369" s="45"/>
      <c r="J369" s="50"/>
      <c r="K369" s="46"/>
      <c r="L369" s="47"/>
      <c r="M369" s="92"/>
      <c r="N369" s="93"/>
    </row>
    <row r="370" spans="1:14" customFormat="1" ht="15" hidden="1" customHeight="1" x14ac:dyDescent="0.25">
      <c r="A370" s="1">
        <f t="shared" si="8"/>
        <v>0</v>
      </c>
      <c r="B370" s="40"/>
      <c r="C370" s="41"/>
      <c r="D370" s="88"/>
      <c r="E370" s="89"/>
      <c r="F370" s="42"/>
      <c r="G370" s="43"/>
      <c r="H370" s="44"/>
      <c r="I370" s="45"/>
      <c r="J370" s="50"/>
      <c r="K370" s="46"/>
      <c r="L370" s="47"/>
      <c r="M370" s="95"/>
      <c r="N370" s="96"/>
    </row>
    <row r="371" spans="1:14" customFormat="1" ht="15" hidden="1" customHeight="1" x14ac:dyDescent="0.25">
      <c r="A371" s="1">
        <f t="shared" si="8"/>
        <v>0</v>
      </c>
      <c r="B371" s="40"/>
      <c r="C371" s="41"/>
      <c r="D371" s="88"/>
      <c r="E371" s="89"/>
      <c r="F371" s="42"/>
      <c r="G371" s="43"/>
      <c r="H371" s="44"/>
      <c r="I371" s="45"/>
      <c r="J371" s="50"/>
      <c r="K371" s="46"/>
      <c r="L371" s="47"/>
      <c r="M371" s="90"/>
      <c r="N371" s="91"/>
    </row>
    <row r="372" spans="1:14" customFormat="1" ht="15" hidden="1" customHeight="1" x14ac:dyDescent="0.25">
      <c r="A372" s="1">
        <f t="shared" si="8"/>
        <v>0</v>
      </c>
      <c r="B372" s="40"/>
      <c r="C372" s="41"/>
      <c r="D372" s="88"/>
      <c r="E372" s="89"/>
      <c r="F372" s="42"/>
      <c r="G372" s="43"/>
      <c r="H372" s="44"/>
      <c r="I372" s="45"/>
      <c r="J372" s="50"/>
      <c r="K372" s="46"/>
      <c r="L372" s="47"/>
      <c r="M372" s="90"/>
      <c r="N372" s="91"/>
    </row>
    <row r="373" spans="1:14" customFormat="1" ht="15" hidden="1" customHeight="1" x14ac:dyDescent="0.25">
      <c r="A373" s="1">
        <f t="shared" si="8"/>
        <v>0</v>
      </c>
      <c r="B373" s="40"/>
      <c r="C373" s="41"/>
      <c r="D373" s="88"/>
      <c r="E373" s="89"/>
      <c r="F373" s="42"/>
      <c r="G373" s="43"/>
      <c r="H373" s="44"/>
      <c r="I373" s="45"/>
      <c r="J373" s="50"/>
      <c r="K373" s="46"/>
      <c r="L373" s="47"/>
      <c r="M373" s="92"/>
      <c r="N373" s="93"/>
    </row>
    <row r="374" spans="1:14" customFormat="1" ht="15" hidden="1" customHeight="1" x14ac:dyDescent="0.25">
      <c r="A374" s="1">
        <f t="shared" si="8"/>
        <v>0</v>
      </c>
      <c r="B374" s="40"/>
      <c r="C374" s="41"/>
      <c r="D374" s="88"/>
      <c r="E374" s="89"/>
      <c r="F374" s="42"/>
      <c r="G374" s="43"/>
      <c r="H374" s="44"/>
      <c r="I374" s="45"/>
      <c r="J374" s="50"/>
      <c r="K374" s="46"/>
      <c r="L374" s="47"/>
      <c r="M374" s="95"/>
      <c r="N374" s="96"/>
    </row>
    <row r="375" spans="1:14" customFormat="1" ht="15" hidden="1" customHeight="1" x14ac:dyDescent="0.25">
      <c r="A375" s="1">
        <f t="shared" si="8"/>
        <v>0</v>
      </c>
      <c r="B375" s="40"/>
      <c r="C375" s="41"/>
      <c r="D375" s="88"/>
      <c r="E375" s="89"/>
      <c r="F375" s="42"/>
      <c r="G375" s="43"/>
      <c r="H375" s="44"/>
      <c r="I375" s="45"/>
      <c r="J375" s="50"/>
      <c r="K375" s="46"/>
      <c r="L375" s="47"/>
      <c r="M375" s="90"/>
      <c r="N375" s="91"/>
    </row>
    <row r="376" spans="1:14" customFormat="1" ht="15" hidden="1" customHeight="1" x14ac:dyDescent="0.25">
      <c r="A376" s="1">
        <f t="shared" si="8"/>
        <v>0</v>
      </c>
      <c r="B376" s="40"/>
      <c r="C376" s="41"/>
      <c r="D376" s="88"/>
      <c r="E376" s="89"/>
      <c r="F376" s="42"/>
      <c r="G376" s="43"/>
      <c r="H376" s="44"/>
      <c r="I376" s="45"/>
      <c r="J376" s="50"/>
      <c r="K376" s="46"/>
      <c r="L376" s="47"/>
      <c r="M376" s="90"/>
      <c r="N376" s="91"/>
    </row>
    <row r="377" spans="1:14" customFormat="1" ht="15" hidden="1" customHeight="1" thickBot="1" x14ac:dyDescent="0.3">
      <c r="A377" s="1">
        <f t="shared" si="8"/>
        <v>0</v>
      </c>
      <c r="B377" s="40"/>
      <c r="C377" s="41"/>
      <c r="D377" s="118"/>
      <c r="E377" s="94"/>
      <c r="F377" s="119"/>
      <c r="G377" s="120"/>
      <c r="H377" s="121"/>
      <c r="I377" s="122"/>
      <c r="J377" s="56"/>
      <c r="K377" s="57"/>
      <c r="L377" s="58"/>
      <c r="M377" s="108"/>
      <c r="N377" s="109"/>
    </row>
    <row r="378" spans="1:14" s="1" customFormat="1" ht="30" hidden="1" customHeight="1" x14ac:dyDescent="0.25">
      <c r="A378" s="1">
        <f t="shared" si="8"/>
        <v>0</v>
      </c>
      <c r="B378" s="29" t="s">
        <v>35</v>
      </c>
      <c r="C378" s="30"/>
      <c r="D378" s="64" t="s">
        <v>36</v>
      </c>
      <c r="E378" s="65"/>
      <c r="F378" s="33" t="s">
        <v>37</v>
      </c>
      <c r="G378" s="34" t="s">
        <v>37</v>
      </c>
      <c r="H378" s="33" t="s">
        <v>19</v>
      </c>
      <c r="I378" s="34"/>
      <c r="J378" s="35" t="s">
        <v>37</v>
      </c>
      <c r="K378" s="36" t="s">
        <v>21</v>
      </c>
      <c r="L378" s="37"/>
      <c r="M378" s="66" t="s">
        <v>37</v>
      </c>
      <c r="N378" s="67" t="s">
        <v>37</v>
      </c>
    </row>
    <row r="379" spans="1:14" s="1" customFormat="1" ht="30" hidden="1" customHeight="1" thickBot="1" x14ac:dyDescent="0.3">
      <c r="A379" s="1">
        <f t="shared" si="8"/>
        <v>0</v>
      </c>
      <c r="B379" s="59"/>
      <c r="C379" s="60"/>
      <c r="D379" s="68" t="s">
        <v>38</v>
      </c>
      <c r="E379" s="69"/>
      <c r="F379" s="70" t="s">
        <v>37</v>
      </c>
      <c r="G379" s="71" t="s">
        <v>37</v>
      </c>
      <c r="H379" s="70" t="s">
        <v>19</v>
      </c>
      <c r="I379" s="71"/>
      <c r="J379" s="72" t="s">
        <v>37</v>
      </c>
      <c r="K379" s="73" t="s">
        <v>21</v>
      </c>
      <c r="L379" s="74"/>
      <c r="M379" s="75" t="s">
        <v>37</v>
      </c>
      <c r="N379" s="76" t="s">
        <v>37</v>
      </c>
    </row>
    <row r="380" spans="1:14" customFormat="1" hidden="1" x14ac:dyDescent="0.25">
      <c r="A380" s="1">
        <f t="shared" si="8"/>
        <v>0</v>
      </c>
      <c r="B380" s="5"/>
    </row>
    <row r="381" spans="1:14" customFormat="1" hidden="1" x14ac:dyDescent="0.25">
      <c r="A381" s="1">
        <f t="shared" si="8"/>
        <v>0</v>
      </c>
      <c r="B381" s="5"/>
    </row>
    <row r="382" spans="1:14" customFormat="1" hidden="1" x14ac:dyDescent="0.25">
      <c r="A382" s="1">
        <f t="shared" si="8"/>
        <v>0</v>
      </c>
      <c r="B382" s="77" t="s">
        <v>39</v>
      </c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</row>
    <row r="383" spans="1:14" customFormat="1" hidden="1" x14ac:dyDescent="0.25">
      <c r="A383" s="1">
        <f t="shared" si="8"/>
        <v>0</v>
      </c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</row>
    <row r="384" spans="1:14" customFormat="1" hidden="1" x14ac:dyDescent="0.25">
      <c r="A384" s="1">
        <f t="shared" si="8"/>
        <v>0</v>
      </c>
      <c r="B384" s="5"/>
    </row>
    <row r="385" spans="1:16" customFormat="1" hidden="1" x14ac:dyDescent="0.25">
      <c r="A385" s="1">
        <f>$A$390</f>
        <v>0</v>
      </c>
      <c r="B385" s="5"/>
      <c r="C385" s="78" t="s">
        <v>40</v>
      </c>
      <c r="D385" s="79"/>
      <c r="E385" s="79"/>
    </row>
    <row r="386" spans="1:16" s="80" customFormat="1" hidden="1" x14ac:dyDescent="0.25">
      <c r="A386" s="1">
        <f>$A$390</f>
        <v>0</v>
      </c>
      <c r="C386" s="78"/>
    </row>
    <row r="387" spans="1:16" s="80" customFormat="1" ht="15" hidden="1" customHeight="1" x14ac:dyDescent="0.25">
      <c r="A387" s="1">
        <f>$A$390</f>
        <v>0</v>
      </c>
      <c r="C387" s="78" t="s">
        <v>41</v>
      </c>
      <c r="D387" s="79"/>
      <c r="E387" s="79"/>
      <c r="I387" s="81"/>
      <c r="J387" s="81"/>
      <c r="K387" s="81"/>
      <c r="L387" s="81"/>
      <c r="M387" s="82"/>
      <c r="N387" s="82"/>
    </row>
    <row r="388" spans="1:16" s="80" customFormat="1" hidden="1" x14ac:dyDescent="0.25">
      <c r="A388" s="1">
        <f>$A$390</f>
        <v>0</v>
      </c>
      <c r="G388" s="82"/>
      <c r="I388" s="83" t="str">
        <f>"podpis a pečiatka "&amp;IF([1]summary!$K$24="","navrhovateľa","dodávateľa")</f>
        <v>podpis a pečiatka dodávateľa</v>
      </c>
      <c r="J388" s="83"/>
      <c r="K388" s="83"/>
      <c r="L388" s="83"/>
      <c r="M388" s="84"/>
      <c r="N388" s="84"/>
    </row>
    <row r="389" spans="1:16" s="1" customFormat="1" ht="21" hidden="1" x14ac:dyDescent="0.25">
      <c r="A389" s="1">
        <f>$A$390*IF(N389="",0,1)</f>
        <v>0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M389" s="85"/>
      <c r="N389" s="85" t="str">
        <f>$N$4</f>
        <v/>
      </c>
    </row>
    <row r="390" spans="1:16" s="1" customFormat="1" ht="23.25" hidden="1" customHeight="1" x14ac:dyDescent="0.25">
      <c r="A390" s="1">
        <f>IF([1]summary!$K$24="",IF([1]summary!$J$20="všetky predmety spolu",0,1)*A395,IF([1]summary!$E$58="cenové ponuky komplexne",0,1)*A395)</f>
        <v>0</v>
      </c>
      <c r="B390" s="4" t="str">
        <f>$B$5</f>
        <v>Kúpna zmluva – Príloha č. 1:</v>
      </c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6" s="1" customFormat="1" hidden="1" x14ac:dyDescent="0.25">
      <c r="A391" s="1">
        <f>$A$390</f>
        <v>0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6" s="1" customFormat="1" ht="23.25" hidden="1" customHeight="1" x14ac:dyDescent="0.25">
      <c r="A392" s="1">
        <f>$A$390</f>
        <v>0</v>
      </c>
      <c r="B392" s="4" t="str">
        <f>$B$7</f>
        <v>Podrobný technický opis a údaje deklarujúce technické parametre dodávaného predmetu zákazky</v>
      </c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6" customFormat="1" hidden="1" x14ac:dyDescent="0.25">
      <c r="A393" s="1">
        <f>$A$390</f>
        <v>0</v>
      </c>
      <c r="B393" s="5"/>
    </row>
    <row r="394" spans="1:16" customFormat="1" hidden="1" x14ac:dyDescent="0.25">
      <c r="A394" s="1">
        <f>$A$390</f>
        <v>0</v>
      </c>
      <c r="B394" s="5"/>
    </row>
    <row r="395" spans="1:16" s="10" customFormat="1" ht="15.75" hidden="1" x14ac:dyDescent="0.25">
      <c r="A395" s="10">
        <f>IF(SUM($A$10:$A$10)=0,1,0)*IF(D395&lt;&gt;"",1,0)</f>
        <v>0</v>
      </c>
      <c r="B395" s="11" t="s">
        <v>3</v>
      </c>
      <c r="C395" s="11"/>
      <c r="D395" s="12" t="str">
        <f>IF([1]summary!$B$46&lt;&gt;"",[1]summary!$B$46,"")</f>
        <v/>
      </c>
      <c r="E395" s="12"/>
      <c r="F395" s="12"/>
      <c r="G395" s="12"/>
      <c r="H395" s="12"/>
      <c r="I395" s="12"/>
      <c r="J395" s="12"/>
      <c r="K395" s="12"/>
      <c r="L395" s="12"/>
      <c r="M395" s="13" t="s">
        <v>4</v>
      </c>
      <c r="N395" s="14" t="str">
        <f>IF([1]summary!$G$46&lt;&gt;"",[1]summary!$G$46,"")</f>
        <v/>
      </c>
      <c r="P395" s="15"/>
    </row>
    <row r="396" spans="1:16" customFormat="1" hidden="1" x14ac:dyDescent="0.25">
      <c r="A396" s="1">
        <f>$A$395</f>
        <v>0</v>
      </c>
      <c r="B396" s="5"/>
      <c r="P396" s="16"/>
    </row>
    <row r="397" spans="1:16" customFormat="1" ht="69.95" hidden="1" customHeight="1" thickBot="1" x14ac:dyDescent="0.3">
      <c r="A397" s="1">
        <f t="shared" ref="A397:A428" si="9">$A$395</f>
        <v>0</v>
      </c>
      <c r="B397" s="17" t="s">
        <v>5</v>
      </c>
      <c r="C397" s="18"/>
      <c r="D397" s="18"/>
      <c r="E397" s="19"/>
      <c r="F397" s="20" t="s">
        <v>6</v>
      </c>
      <c r="G397" s="21"/>
      <c r="H397" s="22" t="s">
        <v>7</v>
      </c>
      <c r="I397" s="23"/>
      <c r="J397" s="24" t="s">
        <v>8</v>
      </c>
      <c r="K397" s="25" t="s">
        <v>9</v>
      </c>
      <c r="L397" s="26"/>
      <c r="M397" s="27" t="s">
        <v>10</v>
      </c>
      <c r="N397" s="28" t="s">
        <v>11</v>
      </c>
      <c r="P397" s="16"/>
    </row>
    <row r="398" spans="1:16" customFormat="1" ht="15" hidden="1" customHeight="1" x14ac:dyDescent="0.25">
      <c r="A398" s="1">
        <f t="shared" si="9"/>
        <v>0</v>
      </c>
      <c r="B398" s="29" t="s">
        <v>12</v>
      </c>
      <c r="C398" s="30"/>
      <c r="D398" s="64"/>
      <c r="E398" s="65"/>
      <c r="F398" s="31"/>
      <c r="G398" s="32"/>
      <c r="H398" s="33"/>
      <c r="I398" s="34"/>
      <c r="J398" s="35"/>
      <c r="K398" s="36"/>
      <c r="L398" s="37"/>
      <c r="M398" s="86"/>
      <c r="N398" s="87"/>
    </row>
    <row r="399" spans="1:16" customFormat="1" ht="15" hidden="1" customHeight="1" x14ac:dyDescent="0.25">
      <c r="A399" s="1">
        <f t="shared" si="9"/>
        <v>0</v>
      </c>
      <c r="B399" s="40"/>
      <c r="C399" s="41"/>
      <c r="D399" s="88"/>
      <c r="E399" s="89"/>
      <c r="F399" s="42"/>
      <c r="G399" s="43"/>
      <c r="H399" s="44"/>
      <c r="I399" s="45"/>
      <c r="J399" s="50"/>
      <c r="K399" s="46"/>
      <c r="L399" s="47"/>
      <c r="M399" s="90"/>
      <c r="N399" s="91"/>
    </row>
    <row r="400" spans="1:16" customFormat="1" ht="15" hidden="1" customHeight="1" x14ac:dyDescent="0.25">
      <c r="A400" s="1">
        <f t="shared" si="9"/>
        <v>0</v>
      </c>
      <c r="B400" s="40"/>
      <c r="C400" s="41"/>
      <c r="D400" s="88"/>
      <c r="E400" s="89"/>
      <c r="F400" s="42"/>
      <c r="G400" s="43"/>
      <c r="H400" s="44"/>
      <c r="I400" s="45"/>
      <c r="J400" s="50"/>
      <c r="K400" s="46"/>
      <c r="L400" s="47"/>
      <c r="M400" s="90"/>
      <c r="N400" s="91"/>
    </row>
    <row r="401" spans="1:14" customFormat="1" ht="15" hidden="1" customHeight="1" x14ac:dyDescent="0.25">
      <c r="A401" s="1">
        <f t="shared" si="9"/>
        <v>0</v>
      </c>
      <c r="B401" s="40"/>
      <c r="C401" s="41"/>
      <c r="D401" s="88"/>
      <c r="E401" s="89"/>
      <c r="F401" s="42"/>
      <c r="G401" s="43"/>
      <c r="H401" s="44"/>
      <c r="I401" s="45"/>
      <c r="J401" s="50"/>
      <c r="K401" s="46"/>
      <c r="L401" s="47"/>
      <c r="M401" s="92"/>
      <c r="N401" s="93"/>
    </row>
    <row r="402" spans="1:14" customFormat="1" ht="15" hidden="1" customHeight="1" x14ac:dyDescent="0.25">
      <c r="A402" s="1">
        <f t="shared" si="9"/>
        <v>0</v>
      </c>
      <c r="B402" s="40"/>
      <c r="C402" s="41"/>
      <c r="D402" s="94"/>
      <c r="E402" s="55"/>
      <c r="F402" s="51"/>
      <c r="G402" s="52"/>
      <c r="H402" s="53"/>
      <c r="I402" s="54"/>
      <c r="J402" s="50"/>
      <c r="K402" s="46"/>
      <c r="L402" s="47"/>
      <c r="M402" s="95"/>
      <c r="N402" s="96"/>
    </row>
    <row r="403" spans="1:14" customFormat="1" ht="15" hidden="1" customHeight="1" x14ac:dyDescent="0.25">
      <c r="A403" s="1">
        <f t="shared" si="9"/>
        <v>0</v>
      </c>
      <c r="B403" s="40"/>
      <c r="C403" s="41"/>
      <c r="D403" s="97"/>
      <c r="E403" s="98"/>
      <c r="F403" s="51"/>
      <c r="G403" s="52"/>
      <c r="H403" s="53"/>
      <c r="I403" s="54"/>
      <c r="J403" s="50"/>
      <c r="K403" s="46"/>
      <c r="L403" s="47"/>
      <c r="M403" s="90"/>
      <c r="N403" s="91"/>
    </row>
    <row r="404" spans="1:14" customFormat="1" ht="15" hidden="1" customHeight="1" x14ac:dyDescent="0.25">
      <c r="A404" s="1">
        <f t="shared" si="9"/>
        <v>0</v>
      </c>
      <c r="B404" s="40"/>
      <c r="C404" s="41"/>
      <c r="D404" s="97"/>
      <c r="E404" s="98"/>
      <c r="F404" s="51"/>
      <c r="G404" s="52"/>
      <c r="H404" s="53"/>
      <c r="I404" s="54"/>
      <c r="J404" s="50"/>
      <c r="K404" s="46"/>
      <c r="L404" s="47"/>
      <c r="M404" s="90"/>
      <c r="N404" s="91"/>
    </row>
    <row r="405" spans="1:14" customFormat="1" ht="15" hidden="1" customHeight="1" x14ac:dyDescent="0.25">
      <c r="A405" s="1">
        <f t="shared" si="9"/>
        <v>0</v>
      </c>
      <c r="B405" s="40"/>
      <c r="C405" s="41"/>
      <c r="D405" s="99"/>
      <c r="E405" s="100"/>
      <c r="F405" s="51"/>
      <c r="G405" s="52"/>
      <c r="H405" s="53"/>
      <c r="I405" s="54"/>
      <c r="J405" s="50"/>
      <c r="K405" s="46"/>
      <c r="L405" s="47"/>
      <c r="M405" s="92"/>
      <c r="N405" s="93"/>
    </row>
    <row r="406" spans="1:14" customFormat="1" ht="15" hidden="1" customHeight="1" x14ac:dyDescent="0.25">
      <c r="A406" s="1">
        <f t="shared" si="9"/>
        <v>0</v>
      </c>
      <c r="B406" s="40"/>
      <c r="C406" s="41"/>
      <c r="D406" s="94"/>
      <c r="E406" s="55"/>
      <c r="F406" s="51"/>
      <c r="G406" s="52"/>
      <c r="H406" s="53"/>
      <c r="I406" s="54"/>
      <c r="J406" s="50"/>
      <c r="K406" s="46"/>
      <c r="L406" s="47"/>
      <c r="M406" s="95"/>
      <c r="N406" s="96"/>
    </row>
    <row r="407" spans="1:14" customFormat="1" ht="15" hidden="1" customHeight="1" x14ac:dyDescent="0.25">
      <c r="A407" s="1">
        <f t="shared" si="9"/>
        <v>0</v>
      </c>
      <c r="B407" s="40"/>
      <c r="C407" s="41"/>
      <c r="D407" s="97"/>
      <c r="E407" s="98"/>
      <c r="F407" s="51"/>
      <c r="G407" s="52"/>
      <c r="H407" s="53"/>
      <c r="I407" s="54"/>
      <c r="J407" s="50"/>
      <c r="K407" s="46"/>
      <c r="L407" s="47"/>
      <c r="M407" s="90"/>
      <c r="N407" s="91"/>
    </row>
    <row r="408" spans="1:14" customFormat="1" ht="15" hidden="1" customHeight="1" x14ac:dyDescent="0.25">
      <c r="A408" s="1">
        <f t="shared" si="9"/>
        <v>0</v>
      </c>
      <c r="B408" s="40"/>
      <c r="C408" s="41"/>
      <c r="D408" s="97"/>
      <c r="E408" s="98"/>
      <c r="F408" s="51"/>
      <c r="G408" s="52"/>
      <c r="H408" s="53"/>
      <c r="I408" s="54"/>
      <c r="J408" s="50"/>
      <c r="K408" s="46"/>
      <c r="L408" s="47"/>
      <c r="M408" s="90"/>
      <c r="N408" s="91"/>
    </row>
    <row r="409" spans="1:14" customFormat="1" ht="15" hidden="1" customHeight="1" thickBot="1" x14ac:dyDescent="0.3">
      <c r="A409" s="1">
        <f t="shared" si="9"/>
        <v>0</v>
      </c>
      <c r="B409" s="59"/>
      <c r="C409" s="60"/>
      <c r="D409" s="101"/>
      <c r="E409" s="102"/>
      <c r="F409" s="103"/>
      <c r="G409" s="104"/>
      <c r="H409" s="105"/>
      <c r="I409" s="106"/>
      <c r="J409" s="72"/>
      <c r="K409" s="73"/>
      <c r="L409" s="107"/>
      <c r="M409" s="108"/>
      <c r="N409" s="109"/>
    </row>
    <row r="410" spans="1:14" customFormat="1" ht="15" hidden="1" customHeight="1" x14ac:dyDescent="0.25">
      <c r="A410" s="1">
        <f t="shared" si="9"/>
        <v>0</v>
      </c>
      <c r="B410" s="40" t="s">
        <v>42</v>
      </c>
      <c r="C410" s="41"/>
      <c r="D410" s="110"/>
      <c r="E410" s="99"/>
      <c r="F410" s="111"/>
      <c r="G410" s="112"/>
      <c r="H410" s="113"/>
      <c r="I410" s="114"/>
      <c r="J410" s="115"/>
      <c r="K410" s="116"/>
      <c r="L410" s="117"/>
      <c r="M410" s="86"/>
      <c r="N410" s="87"/>
    </row>
    <row r="411" spans="1:14" customFormat="1" ht="15" hidden="1" customHeight="1" x14ac:dyDescent="0.25">
      <c r="A411" s="1">
        <f t="shared" si="9"/>
        <v>0</v>
      </c>
      <c r="B411" s="40"/>
      <c r="C411" s="41"/>
      <c r="D411" s="88"/>
      <c r="E411" s="89"/>
      <c r="F411" s="42"/>
      <c r="G411" s="43"/>
      <c r="H411" s="44"/>
      <c r="I411" s="45"/>
      <c r="J411" s="50"/>
      <c r="K411" s="46"/>
      <c r="L411" s="47"/>
      <c r="M411" s="90"/>
      <c r="N411" s="91"/>
    </row>
    <row r="412" spans="1:14" customFormat="1" ht="15" hidden="1" customHeight="1" x14ac:dyDescent="0.25">
      <c r="A412" s="1">
        <f t="shared" si="9"/>
        <v>0</v>
      </c>
      <c r="B412" s="40"/>
      <c r="C412" s="41"/>
      <c r="D412" s="88"/>
      <c r="E412" s="89"/>
      <c r="F412" s="42"/>
      <c r="G412" s="43"/>
      <c r="H412" s="44"/>
      <c r="I412" s="45"/>
      <c r="J412" s="50"/>
      <c r="K412" s="46"/>
      <c r="L412" s="47"/>
      <c r="M412" s="90"/>
      <c r="N412" s="91"/>
    </row>
    <row r="413" spans="1:14" customFormat="1" ht="15" hidden="1" customHeight="1" x14ac:dyDescent="0.25">
      <c r="A413" s="1">
        <f t="shared" si="9"/>
        <v>0</v>
      </c>
      <c r="B413" s="40"/>
      <c r="C413" s="41"/>
      <c r="D413" s="88"/>
      <c r="E413" s="89"/>
      <c r="F413" s="42"/>
      <c r="G413" s="43"/>
      <c r="H413" s="44"/>
      <c r="I413" s="45"/>
      <c r="J413" s="50"/>
      <c r="K413" s="46"/>
      <c r="L413" s="47"/>
      <c r="M413" s="92"/>
      <c r="N413" s="93"/>
    </row>
    <row r="414" spans="1:14" customFormat="1" ht="15" hidden="1" customHeight="1" x14ac:dyDescent="0.25">
      <c r="A414" s="1">
        <f t="shared" si="9"/>
        <v>0</v>
      </c>
      <c r="B414" s="40"/>
      <c r="C414" s="41"/>
      <c r="D414" s="88"/>
      <c r="E414" s="89"/>
      <c r="F414" s="42"/>
      <c r="G414" s="43"/>
      <c r="H414" s="44"/>
      <c r="I414" s="45"/>
      <c r="J414" s="50"/>
      <c r="K414" s="46"/>
      <c r="L414" s="47"/>
      <c r="M414" s="95"/>
      <c r="N414" s="96"/>
    </row>
    <row r="415" spans="1:14" customFormat="1" ht="15" hidden="1" customHeight="1" x14ac:dyDescent="0.25">
      <c r="A415" s="1">
        <f t="shared" si="9"/>
        <v>0</v>
      </c>
      <c r="B415" s="40"/>
      <c r="C415" s="41"/>
      <c r="D415" s="88"/>
      <c r="E415" s="89"/>
      <c r="F415" s="42"/>
      <c r="G415" s="43"/>
      <c r="H415" s="44"/>
      <c r="I415" s="45"/>
      <c r="J415" s="50"/>
      <c r="K415" s="46"/>
      <c r="L415" s="47"/>
      <c r="M415" s="90"/>
      <c r="N415" s="91"/>
    </row>
    <row r="416" spans="1:14" customFormat="1" ht="15" hidden="1" customHeight="1" x14ac:dyDescent="0.25">
      <c r="A416" s="1">
        <f t="shared" si="9"/>
        <v>0</v>
      </c>
      <c r="B416" s="40"/>
      <c r="C416" s="41"/>
      <c r="D416" s="88"/>
      <c r="E416" s="89"/>
      <c r="F416" s="42"/>
      <c r="G416" s="43"/>
      <c r="H416" s="44"/>
      <c r="I416" s="45"/>
      <c r="J416" s="50"/>
      <c r="K416" s="46"/>
      <c r="L416" s="47"/>
      <c r="M416" s="90"/>
      <c r="N416" s="91"/>
    </row>
    <row r="417" spans="1:14" customFormat="1" ht="15" hidden="1" customHeight="1" x14ac:dyDescent="0.25">
      <c r="A417" s="1">
        <f t="shared" si="9"/>
        <v>0</v>
      </c>
      <c r="B417" s="40"/>
      <c r="C417" s="41"/>
      <c r="D417" s="88"/>
      <c r="E417" s="89"/>
      <c r="F417" s="42"/>
      <c r="G417" s="43"/>
      <c r="H417" s="44"/>
      <c r="I417" s="45"/>
      <c r="J417" s="50"/>
      <c r="K417" s="46"/>
      <c r="L417" s="47"/>
      <c r="M417" s="92"/>
      <c r="N417" s="93"/>
    </row>
    <row r="418" spans="1:14" customFormat="1" ht="15" hidden="1" customHeight="1" x14ac:dyDescent="0.25">
      <c r="A418" s="1">
        <f t="shared" si="9"/>
        <v>0</v>
      </c>
      <c r="B418" s="40"/>
      <c r="C418" s="41"/>
      <c r="D418" s="88"/>
      <c r="E418" s="89"/>
      <c r="F418" s="42"/>
      <c r="G418" s="43"/>
      <c r="H418" s="44"/>
      <c r="I418" s="45"/>
      <c r="J418" s="50"/>
      <c r="K418" s="46"/>
      <c r="L418" s="47"/>
      <c r="M418" s="95"/>
      <c r="N418" s="96"/>
    </row>
    <row r="419" spans="1:14" customFormat="1" ht="15" hidden="1" customHeight="1" x14ac:dyDescent="0.25">
      <c r="A419" s="1">
        <f t="shared" si="9"/>
        <v>0</v>
      </c>
      <c r="B419" s="40"/>
      <c r="C419" s="41"/>
      <c r="D419" s="88"/>
      <c r="E419" s="89"/>
      <c r="F419" s="42"/>
      <c r="G419" s="43"/>
      <c r="H419" s="44"/>
      <c r="I419" s="45"/>
      <c r="J419" s="50"/>
      <c r="K419" s="46"/>
      <c r="L419" s="47"/>
      <c r="M419" s="90"/>
      <c r="N419" s="91"/>
    </row>
    <row r="420" spans="1:14" customFormat="1" ht="15" hidden="1" customHeight="1" x14ac:dyDescent="0.25">
      <c r="A420" s="1">
        <f t="shared" si="9"/>
        <v>0</v>
      </c>
      <c r="B420" s="40"/>
      <c r="C420" s="41"/>
      <c r="D420" s="88"/>
      <c r="E420" s="89"/>
      <c r="F420" s="42"/>
      <c r="G420" s="43"/>
      <c r="H420" s="44"/>
      <c r="I420" s="45"/>
      <c r="J420" s="50"/>
      <c r="K420" s="46"/>
      <c r="L420" s="47"/>
      <c r="M420" s="90"/>
      <c r="N420" s="91"/>
    </row>
    <row r="421" spans="1:14" customFormat="1" ht="15" hidden="1" customHeight="1" thickBot="1" x14ac:dyDescent="0.3">
      <c r="A421" s="1">
        <f t="shared" si="9"/>
        <v>0</v>
      </c>
      <c r="B421" s="40"/>
      <c r="C421" s="41"/>
      <c r="D421" s="118"/>
      <c r="E421" s="94"/>
      <c r="F421" s="119"/>
      <c r="G421" s="120"/>
      <c r="H421" s="121"/>
      <c r="I421" s="122"/>
      <c r="J421" s="56"/>
      <c r="K421" s="57"/>
      <c r="L421" s="58"/>
      <c r="M421" s="108"/>
      <c r="N421" s="109"/>
    </row>
    <row r="422" spans="1:14" s="1" customFormat="1" ht="30" hidden="1" customHeight="1" x14ac:dyDescent="0.25">
      <c r="A422" s="1">
        <f t="shared" si="9"/>
        <v>0</v>
      </c>
      <c r="B422" s="29" t="s">
        <v>35</v>
      </c>
      <c r="C422" s="30"/>
      <c r="D422" s="64" t="s">
        <v>36</v>
      </c>
      <c r="E422" s="65"/>
      <c r="F422" s="33" t="s">
        <v>37</v>
      </c>
      <c r="G422" s="34" t="s">
        <v>37</v>
      </c>
      <c r="H422" s="33" t="s">
        <v>19</v>
      </c>
      <c r="I422" s="34"/>
      <c r="J422" s="35" t="s">
        <v>37</v>
      </c>
      <c r="K422" s="36" t="s">
        <v>21</v>
      </c>
      <c r="L422" s="37"/>
      <c r="M422" s="66" t="s">
        <v>37</v>
      </c>
      <c r="N422" s="67" t="s">
        <v>37</v>
      </c>
    </row>
    <row r="423" spans="1:14" s="1" customFormat="1" ht="30" hidden="1" customHeight="1" thickBot="1" x14ac:dyDescent="0.3">
      <c r="A423" s="1">
        <f t="shared" si="9"/>
        <v>0</v>
      </c>
      <c r="B423" s="59"/>
      <c r="C423" s="60"/>
      <c r="D423" s="68" t="s">
        <v>38</v>
      </c>
      <c r="E423" s="69"/>
      <c r="F423" s="70" t="s">
        <v>37</v>
      </c>
      <c r="G423" s="71" t="s">
        <v>37</v>
      </c>
      <c r="H423" s="70" t="s">
        <v>19</v>
      </c>
      <c r="I423" s="71"/>
      <c r="J423" s="72" t="s">
        <v>37</v>
      </c>
      <c r="K423" s="73" t="s">
        <v>21</v>
      </c>
      <c r="L423" s="74"/>
      <c r="M423" s="75" t="s">
        <v>37</v>
      </c>
      <c r="N423" s="76" t="s">
        <v>37</v>
      </c>
    </row>
    <row r="424" spans="1:14" customFormat="1" hidden="1" x14ac:dyDescent="0.25">
      <c r="A424" s="1">
        <f t="shared" si="9"/>
        <v>0</v>
      </c>
      <c r="B424" s="5"/>
    </row>
    <row r="425" spans="1:14" customFormat="1" hidden="1" x14ac:dyDescent="0.25">
      <c r="A425" s="1">
        <f t="shared" si="9"/>
        <v>0</v>
      </c>
      <c r="B425" s="5"/>
    </row>
    <row r="426" spans="1:14" customFormat="1" hidden="1" x14ac:dyDescent="0.25">
      <c r="A426" s="1">
        <f t="shared" si="9"/>
        <v>0</v>
      </c>
      <c r="B426" s="77" t="s">
        <v>39</v>
      </c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</row>
    <row r="427" spans="1:14" customFormat="1" hidden="1" x14ac:dyDescent="0.25">
      <c r="A427" s="1">
        <f t="shared" si="9"/>
        <v>0</v>
      </c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</row>
    <row r="428" spans="1:14" customFormat="1" hidden="1" x14ac:dyDescent="0.25">
      <c r="A428" s="1">
        <f t="shared" si="9"/>
        <v>0</v>
      </c>
      <c r="B428" s="5"/>
    </row>
    <row r="429" spans="1:14" customFormat="1" hidden="1" x14ac:dyDescent="0.25">
      <c r="A429" s="1">
        <f>$A$434</f>
        <v>0</v>
      </c>
      <c r="B429" s="5"/>
      <c r="C429" s="78" t="s">
        <v>40</v>
      </c>
      <c r="D429" s="79"/>
      <c r="E429" s="79"/>
    </row>
    <row r="430" spans="1:14" s="80" customFormat="1" hidden="1" x14ac:dyDescent="0.25">
      <c r="A430" s="1">
        <f t="shared" ref="A430:A432" si="10">$A$434</f>
        <v>0</v>
      </c>
      <c r="C430" s="78"/>
    </row>
    <row r="431" spans="1:14" s="80" customFormat="1" ht="15" hidden="1" customHeight="1" x14ac:dyDescent="0.25">
      <c r="A431" s="1">
        <f t="shared" si="10"/>
        <v>0</v>
      </c>
      <c r="C431" s="78" t="s">
        <v>41</v>
      </c>
      <c r="D431" s="79"/>
      <c r="E431" s="79"/>
      <c r="I431" s="81"/>
      <c r="J431" s="81"/>
      <c r="K431" s="81"/>
      <c r="L431" s="81"/>
      <c r="M431" s="82"/>
      <c r="N431" s="82"/>
    </row>
    <row r="432" spans="1:14" s="80" customFormat="1" hidden="1" x14ac:dyDescent="0.25">
      <c r="A432" s="1">
        <f t="shared" si="10"/>
        <v>0</v>
      </c>
      <c r="G432" s="82"/>
      <c r="I432" s="83" t="str">
        <f>"podpis a pečiatka "&amp;IF([1]summary!$K$24="","navrhovateľa","dodávateľa")</f>
        <v>podpis a pečiatka dodávateľa</v>
      </c>
      <c r="J432" s="83"/>
      <c r="K432" s="83"/>
      <c r="L432" s="83"/>
      <c r="M432" s="84"/>
      <c r="N432" s="84"/>
    </row>
    <row r="433" spans="1:16" s="1" customFormat="1" ht="21" hidden="1" x14ac:dyDescent="0.25">
      <c r="A433" s="1">
        <f>$A$434*IF(N433="",0,1)</f>
        <v>0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M433" s="85"/>
      <c r="N433" s="85" t="str">
        <f>$N$4</f>
        <v/>
      </c>
    </row>
    <row r="434" spans="1:16" s="1" customFormat="1" ht="23.25" hidden="1" customHeight="1" x14ac:dyDescent="0.25">
      <c r="A434" s="1">
        <f>IF([1]summary!$K$24="",IF([1]summary!$J$20="všetky predmety spolu",0,1)*A439,IF([1]summary!$E$58="cenové ponuky komplexne",0,1)*A439)</f>
        <v>0</v>
      </c>
      <c r="B434" s="4" t="str">
        <f>$B$5</f>
        <v>Kúpna zmluva – Príloha č. 1:</v>
      </c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6" s="1" customFormat="1" hidden="1" x14ac:dyDescent="0.25">
      <c r="A435" s="1">
        <f>$A$434</f>
        <v>0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6" s="1" customFormat="1" ht="23.25" hidden="1" customHeight="1" x14ac:dyDescent="0.25">
      <c r="A436" s="1">
        <f>$A$434</f>
        <v>0</v>
      </c>
      <c r="B436" s="4" t="str">
        <f>$B$7</f>
        <v>Podrobný technický opis a údaje deklarujúce technické parametre dodávaného predmetu zákazky</v>
      </c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6" customFormat="1" hidden="1" x14ac:dyDescent="0.25">
      <c r="A437" s="1">
        <f>$A$434</f>
        <v>0</v>
      </c>
      <c r="B437" s="5"/>
    </row>
    <row r="438" spans="1:16" customFormat="1" hidden="1" x14ac:dyDescent="0.25">
      <c r="A438" s="1">
        <f>$A$434</f>
        <v>0</v>
      </c>
      <c r="B438" s="5"/>
    </row>
    <row r="439" spans="1:16" s="10" customFormat="1" ht="15.75" hidden="1" x14ac:dyDescent="0.25">
      <c r="A439" s="10">
        <f>IF(SUM($A$10:$A$10)=0,1,0)*IF(D439&lt;&gt;"",1,0)</f>
        <v>0</v>
      </c>
      <c r="B439" s="11" t="s">
        <v>3</v>
      </c>
      <c r="C439" s="11"/>
      <c r="D439" s="12" t="str">
        <f>IF([1]summary!$B$47&lt;&gt;"",[1]summary!$B$47,"")</f>
        <v/>
      </c>
      <c r="E439" s="12"/>
      <c r="F439" s="12"/>
      <c r="G439" s="12"/>
      <c r="H439" s="12"/>
      <c r="I439" s="12"/>
      <c r="J439" s="12"/>
      <c r="K439" s="12"/>
      <c r="L439" s="12"/>
      <c r="M439" s="13" t="s">
        <v>4</v>
      </c>
      <c r="N439" s="14" t="str">
        <f>IF([1]summary!$G$47&lt;&gt;"",[1]summary!$G$47,"")</f>
        <v/>
      </c>
      <c r="P439" s="15"/>
    </row>
    <row r="440" spans="1:16" customFormat="1" hidden="1" x14ac:dyDescent="0.25">
      <c r="A440" s="1">
        <f>$A$439</f>
        <v>0</v>
      </c>
      <c r="B440" s="5"/>
      <c r="P440" s="16"/>
    </row>
    <row r="441" spans="1:16" customFormat="1" ht="69.95" hidden="1" customHeight="1" thickBot="1" x14ac:dyDescent="0.3">
      <c r="A441" s="1">
        <f t="shared" ref="A441:A472" si="11">$A$439</f>
        <v>0</v>
      </c>
      <c r="B441" s="17" t="s">
        <v>5</v>
      </c>
      <c r="C441" s="18"/>
      <c r="D441" s="18"/>
      <c r="E441" s="19"/>
      <c r="F441" s="20" t="s">
        <v>6</v>
      </c>
      <c r="G441" s="21"/>
      <c r="H441" s="22" t="s">
        <v>7</v>
      </c>
      <c r="I441" s="23"/>
      <c r="J441" s="24" t="s">
        <v>8</v>
      </c>
      <c r="K441" s="25" t="s">
        <v>9</v>
      </c>
      <c r="L441" s="26"/>
      <c r="M441" s="27" t="s">
        <v>10</v>
      </c>
      <c r="N441" s="28" t="s">
        <v>11</v>
      </c>
      <c r="P441" s="16"/>
    </row>
    <row r="442" spans="1:16" customFormat="1" ht="15" hidden="1" customHeight="1" x14ac:dyDescent="0.25">
      <c r="A442" s="1">
        <f t="shared" si="11"/>
        <v>0</v>
      </c>
      <c r="B442" s="29" t="s">
        <v>12</v>
      </c>
      <c r="C442" s="30"/>
      <c r="D442" s="64"/>
      <c r="E442" s="65"/>
      <c r="F442" s="31"/>
      <c r="G442" s="32"/>
      <c r="H442" s="33"/>
      <c r="I442" s="34"/>
      <c r="J442" s="35"/>
      <c r="K442" s="36"/>
      <c r="L442" s="37"/>
      <c r="M442" s="86"/>
      <c r="N442" s="87"/>
    </row>
    <row r="443" spans="1:16" customFormat="1" ht="15" hidden="1" customHeight="1" x14ac:dyDescent="0.25">
      <c r="A443" s="1">
        <f t="shared" si="11"/>
        <v>0</v>
      </c>
      <c r="B443" s="40"/>
      <c r="C443" s="41"/>
      <c r="D443" s="88"/>
      <c r="E443" s="89"/>
      <c r="F443" s="42"/>
      <c r="G443" s="43"/>
      <c r="H443" s="44"/>
      <c r="I443" s="45"/>
      <c r="J443" s="50"/>
      <c r="K443" s="46"/>
      <c r="L443" s="47"/>
      <c r="M443" s="90"/>
      <c r="N443" s="91"/>
    </row>
    <row r="444" spans="1:16" customFormat="1" ht="15" hidden="1" customHeight="1" x14ac:dyDescent="0.25">
      <c r="A444" s="1">
        <f t="shared" si="11"/>
        <v>0</v>
      </c>
      <c r="B444" s="40"/>
      <c r="C444" s="41"/>
      <c r="D444" s="88"/>
      <c r="E444" s="89"/>
      <c r="F444" s="42"/>
      <c r="G444" s="43"/>
      <c r="H444" s="44"/>
      <c r="I444" s="45"/>
      <c r="J444" s="50"/>
      <c r="K444" s="46"/>
      <c r="L444" s="47"/>
      <c r="M444" s="90"/>
      <c r="N444" s="91"/>
    </row>
    <row r="445" spans="1:16" customFormat="1" ht="15" hidden="1" customHeight="1" x14ac:dyDescent="0.25">
      <c r="A445" s="1">
        <f t="shared" si="11"/>
        <v>0</v>
      </c>
      <c r="B445" s="40"/>
      <c r="C445" s="41"/>
      <c r="D445" s="88"/>
      <c r="E445" s="89"/>
      <c r="F445" s="42"/>
      <c r="G445" s="43"/>
      <c r="H445" s="44"/>
      <c r="I445" s="45"/>
      <c r="J445" s="50"/>
      <c r="K445" s="46"/>
      <c r="L445" s="47"/>
      <c r="M445" s="92"/>
      <c r="N445" s="93"/>
    </row>
    <row r="446" spans="1:16" customFormat="1" ht="15" hidden="1" customHeight="1" x14ac:dyDescent="0.25">
      <c r="A446" s="1">
        <f t="shared" si="11"/>
        <v>0</v>
      </c>
      <c r="B446" s="40"/>
      <c r="C446" s="41"/>
      <c r="D446" s="94"/>
      <c r="E446" s="55"/>
      <c r="F446" s="51"/>
      <c r="G446" s="52"/>
      <c r="H446" s="53"/>
      <c r="I446" s="54"/>
      <c r="J446" s="50"/>
      <c r="K446" s="46"/>
      <c r="L446" s="47"/>
      <c r="M446" s="95"/>
      <c r="N446" s="96"/>
    </row>
    <row r="447" spans="1:16" customFormat="1" ht="15" hidden="1" customHeight="1" x14ac:dyDescent="0.25">
      <c r="A447" s="1">
        <f t="shared" si="11"/>
        <v>0</v>
      </c>
      <c r="B447" s="40"/>
      <c r="C447" s="41"/>
      <c r="D447" s="97"/>
      <c r="E447" s="98"/>
      <c r="F447" s="51"/>
      <c r="G447" s="52"/>
      <c r="H447" s="53"/>
      <c r="I447" s="54"/>
      <c r="J447" s="50"/>
      <c r="K447" s="46"/>
      <c r="L447" s="47"/>
      <c r="M447" s="90"/>
      <c r="N447" s="91"/>
    </row>
    <row r="448" spans="1:16" customFormat="1" ht="15" hidden="1" customHeight="1" x14ac:dyDescent="0.25">
      <c r="A448" s="1">
        <f t="shared" si="11"/>
        <v>0</v>
      </c>
      <c r="B448" s="40"/>
      <c r="C448" s="41"/>
      <c r="D448" s="97"/>
      <c r="E448" s="98"/>
      <c r="F448" s="51"/>
      <c r="G448" s="52"/>
      <c r="H448" s="53"/>
      <c r="I448" s="54"/>
      <c r="J448" s="50"/>
      <c r="K448" s="46"/>
      <c r="L448" s="47"/>
      <c r="M448" s="90"/>
      <c r="N448" s="91"/>
    </row>
    <row r="449" spans="1:14" customFormat="1" ht="15" hidden="1" customHeight="1" x14ac:dyDescent="0.25">
      <c r="A449" s="1">
        <f t="shared" si="11"/>
        <v>0</v>
      </c>
      <c r="B449" s="40"/>
      <c r="C449" s="41"/>
      <c r="D449" s="99"/>
      <c r="E449" s="100"/>
      <c r="F449" s="51"/>
      <c r="G449" s="52"/>
      <c r="H449" s="53"/>
      <c r="I449" s="54"/>
      <c r="J449" s="50"/>
      <c r="K449" s="46"/>
      <c r="L449" s="47"/>
      <c r="M449" s="92"/>
      <c r="N449" s="93"/>
    </row>
    <row r="450" spans="1:14" customFormat="1" ht="15" hidden="1" customHeight="1" x14ac:dyDescent="0.25">
      <c r="A450" s="1">
        <f t="shared" si="11"/>
        <v>0</v>
      </c>
      <c r="B450" s="40"/>
      <c r="C450" s="41"/>
      <c r="D450" s="94"/>
      <c r="E450" s="55"/>
      <c r="F450" s="51"/>
      <c r="G450" s="52"/>
      <c r="H450" s="53"/>
      <c r="I450" s="54"/>
      <c r="J450" s="50"/>
      <c r="K450" s="46"/>
      <c r="L450" s="47"/>
      <c r="M450" s="95"/>
      <c r="N450" s="96"/>
    </row>
    <row r="451" spans="1:14" customFormat="1" ht="15" hidden="1" customHeight="1" x14ac:dyDescent="0.25">
      <c r="A451" s="1">
        <f t="shared" si="11"/>
        <v>0</v>
      </c>
      <c r="B451" s="40"/>
      <c r="C451" s="41"/>
      <c r="D451" s="97"/>
      <c r="E451" s="98"/>
      <c r="F451" s="51"/>
      <c r="G451" s="52"/>
      <c r="H451" s="53"/>
      <c r="I451" s="54"/>
      <c r="J451" s="50"/>
      <c r="K451" s="46"/>
      <c r="L451" s="47"/>
      <c r="M451" s="90"/>
      <c r="N451" s="91"/>
    </row>
    <row r="452" spans="1:14" customFormat="1" ht="15" hidden="1" customHeight="1" x14ac:dyDescent="0.25">
      <c r="A452" s="1">
        <f t="shared" si="11"/>
        <v>0</v>
      </c>
      <c r="B452" s="40"/>
      <c r="C452" s="41"/>
      <c r="D452" s="97"/>
      <c r="E452" s="98"/>
      <c r="F452" s="51"/>
      <c r="G452" s="52"/>
      <c r="H452" s="53"/>
      <c r="I452" s="54"/>
      <c r="J452" s="50"/>
      <c r="K452" s="46"/>
      <c r="L452" s="47"/>
      <c r="M452" s="90"/>
      <c r="N452" s="91"/>
    </row>
    <row r="453" spans="1:14" customFormat="1" ht="15" hidden="1" customHeight="1" thickBot="1" x14ac:dyDescent="0.3">
      <c r="A453" s="1">
        <f t="shared" si="11"/>
        <v>0</v>
      </c>
      <c r="B453" s="59"/>
      <c r="C453" s="60"/>
      <c r="D453" s="101"/>
      <c r="E453" s="102"/>
      <c r="F453" s="103"/>
      <c r="G453" s="104"/>
      <c r="H453" s="105"/>
      <c r="I453" s="106"/>
      <c r="J453" s="72"/>
      <c r="K453" s="73"/>
      <c r="L453" s="107"/>
      <c r="M453" s="108"/>
      <c r="N453" s="109"/>
    </row>
    <row r="454" spans="1:14" customFormat="1" ht="15" hidden="1" customHeight="1" x14ac:dyDescent="0.25">
      <c r="A454" s="1">
        <f t="shared" si="11"/>
        <v>0</v>
      </c>
      <c r="B454" s="40" t="s">
        <v>42</v>
      </c>
      <c r="C454" s="41"/>
      <c r="D454" s="110"/>
      <c r="E454" s="99"/>
      <c r="F454" s="111"/>
      <c r="G454" s="112"/>
      <c r="H454" s="113"/>
      <c r="I454" s="114"/>
      <c r="J454" s="115"/>
      <c r="K454" s="116"/>
      <c r="L454" s="117"/>
      <c r="M454" s="86"/>
      <c r="N454" s="87"/>
    </row>
    <row r="455" spans="1:14" customFormat="1" ht="15" hidden="1" customHeight="1" x14ac:dyDescent="0.25">
      <c r="A455" s="1">
        <f t="shared" si="11"/>
        <v>0</v>
      </c>
      <c r="B455" s="40"/>
      <c r="C455" s="41"/>
      <c r="D455" s="88"/>
      <c r="E455" s="89"/>
      <c r="F455" s="42"/>
      <c r="G455" s="43"/>
      <c r="H455" s="44"/>
      <c r="I455" s="45"/>
      <c r="J455" s="50"/>
      <c r="K455" s="46"/>
      <c r="L455" s="47"/>
      <c r="M455" s="90"/>
      <c r="N455" s="91"/>
    </row>
    <row r="456" spans="1:14" customFormat="1" ht="15" hidden="1" customHeight="1" x14ac:dyDescent="0.25">
      <c r="A456" s="1">
        <f t="shared" si="11"/>
        <v>0</v>
      </c>
      <c r="B456" s="40"/>
      <c r="C456" s="41"/>
      <c r="D456" s="88"/>
      <c r="E456" s="89"/>
      <c r="F456" s="42"/>
      <c r="G456" s="43"/>
      <c r="H456" s="44"/>
      <c r="I456" s="45"/>
      <c r="J456" s="50"/>
      <c r="K456" s="46"/>
      <c r="L456" s="47"/>
      <c r="M456" s="90"/>
      <c r="N456" s="91"/>
    </row>
    <row r="457" spans="1:14" customFormat="1" ht="15" hidden="1" customHeight="1" x14ac:dyDescent="0.25">
      <c r="A457" s="1">
        <f t="shared" si="11"/>
        <v>0</v>
      </c>
      <c r="B457" s="40"/>
      <c r="C457" s="41"/>
      <c r="D457" s="88"/>
      <c r="E457" s="89"/>
      <c r="F457" s="42"/>
      <c r="G457" s="43"/>
      <c r="H457" s="44"/>
      <c r="I457" s="45"/>
      <c r="J457" s="50"/>
      <c r="K457" s="46"/>
      <c r="L457" s="47"/>
      <c r="M457" s="92"/>
      <c r="N457" s="93"/>
    </row>
    <row r="458" spans="1:14" customFormat="1" ht="15" hidden="1" customHeight="1" x14ac:dyDescent="0.25">
      <c r="A458" s="1">
        <f t="shared" si="11"/>
        <v>0</v>
      </c>
      <c r="B458" s="40"/>
      <c r="C458" s="41"/>
      <c r="D458" s="88"/>
      <c r="E458" s="89"/>
      <c r="F458" s="42"/>
      <c r="G458" s="43"/>
      <c r="H458" s="44"/>
      <c r="I458" s="45"/>
      <c r="J458" s="50"/>
      <c r="K458" s="46"/>
      <c r="L458" s="47"/>
      <c r="M458" s="95"/>
      <c r="N458" s="96"/>
    </row>
    <row r="459" spans="1:14" customFormat="1" ht="15" hidden="1" customHeight="1" x14ac:dyDescent="0.25">
      <c r="A459" s="1">
        <f t="shared" si="11"/>
        <v>0</v>
      </c>
      <c r="B459" s="40"/>
      <c r="C459" s="41"/>
      <c r="D459" s="88"/>
      <c r="E459" s="89"/>
      <c r="F459" s="42"/>
      <c r="G459" s="43"/>
      <c r="H459" s="44"/>
      <c r="I459" s="45"/>
      <c r="J459" s="50"/>
      <c r="K459" s="46"/>
      <c r="L459" s="47"/>
      <c r="M459" s="90"/>
      <c r="N459" s="91"/>
    </row>
    <row r="460" spans="1:14" customFormat="1" ht="15" hidden="1" customHeight="1" x14ac:dyDescent="0.25">
      <c r="A460" s="1">
        <f t="shared" si="11"/>
        <v>0</v>
      </c>
      <c r="B460" s="40"/>
      <c r="C460" s="41"/>
      <c r="D460" s="88"/>
      <c r="E460" s="89"/>
      <c r="F460" s="42"/>
      <c r="G460" s="43"/>
      <c r="H460" s="44"/>
      <c r="I460" s="45"/>
      <c r="J460" s="50"/>
      <c r="K460" s="46"/>
      <c r="L460" s="47"/>
      <c r="M460" s="90"/>
      <c r="N460" s="91"/>
    </row>
    <row r="461" spans="1:14" customFormat="1" ht="15" hidden="1" customHeight="1" x14ac:dyDescent="0.25">
      <c r="A461" s="1">
        <f t="shared" si="11"/>
        <v>0</v>
      </c>
      <c r="B461" s="40"/>
      <c r="C461" s="41"/>
      <c r="D461" s="88"/>
      <c r="E461" s="89"/>
      <c r="F461" s="42"/>
      <c r="G461" s="43"/>
      <c r="H461" s="44"/>
      <c r="I461" s="45"/>
      <c r="J461" s="50"/>
      <c r="K461" s="46"/>
      <c r="L461" s="47"/>
      <c r="M461" s="92"/>
      <c r="N461" s="93"/>
    </row>
    <row r="462" spans="1:14" customFormat="1" ht="15" hidden="1" customHeight="1" x14ac:dyDescent="0.25">
      <c r="A462" s="1">
        <f t="shared" si="11"/>
        <v>0</v>
      </c>
      <c r="B462" s="40"/>
      <c r="C462" s="41"/>
      <c r="D462" s="88"/>
      <c r="E462" s="89"/>
      <c r="F462" s="42"/>
      <c r="G462" s="43"/>
      <c r="H462" s="44"/>
      <c r="I462" s="45"/>
      <c r="J462" s="50"/>
      <c r="K462" s="46"/>
      <c r="L462" s="47"/>
      <c r="M462" s="95"/>
      <c r="N462" s="96"/>
    </row>
    <row r="463" spans="1:14" customFormat="1" ht="15" hidden="1" customHeight="1" x14ac:dyDescent="0.25">
      <c r="A463" s="1">
        <f t="shared" si="11"/>
        <v>0</v>
      </c>
      <c r="B463" s="40"/>
      <c r="C463" s="41"/>
      <c r="D463" s="88"/>
      <c r="E463" s="89"/>
      <c r="F463" s="42"/>
      <c r="G463" s="43"/>
      <c r="H463" s="44"/>
      <c r="I463" s="45"/>
      <c r="J463" s="50"/>
      <c r="K463" s="46"/>
      <c r="L463" s="47"/>
      <c r="M463" s="90"/>
      <c r="N463" s="91"/>
    </row>
    <row r="464" spans="1:14" customFormat="1" ht="15" hidden="1" customHeight="1" x14ac:dyDescent="0.25">
      <c r="A464" s="1">
        <f t="shared" si="11"/>
        <v>0</v>
      </c>
      <c r="B464" s="40"/>
      <c r="C464" s="41"/>
      <c r="D464" s="88"/>
      <c r="E464" s="89"/>
      <c r="F464" s="42"/>
      <c r="G464" s="43"/>
      <c r="H464" s="44"/>
      <c r="I464" s="45"/>
      <c r="J464" s="50"/>
      <c r="K464" s="46"/>
      <c r="L464" s="47"/>
      <c r="M464" s="90"/>
      <c r="N464" s="91"/>
    </row>
    <row r="465" spans="1:14" customFormat="1" ht="15" hidden="1" customHeight="1" thickBot="1" x14ac:dyDescent="0.3">
      <c r="A465" s="1">
        <f t="shared" si="11"/>
        <v>0</v>
      </c>
      <c r="B465" s="40"/>
      <c r="C465" s="41"/>
      <c r="D465" s="118"/>
      <c r="E465" s="94"/>
      <c r="F465" s="119"/>
      <c r="G465" s="120"/>
      <c r="H465" s="121"/>
      <c r="I465" s="122"/>
      <c r="J465" s="56"/>
      <c r="K465" s="57"/>
      <c r="L465" s="58"/>
      <c r="M465" s="108"/>
      <c r="N465" s="109"/>
    </row>
    <row r="466" spans="1:14" s="1" customFormat="1" ht="30" hidden="1" customHeight="1" x14ac:dyDescent="0.25">
      <c r="A466" s="1">
        <f t="shared" si="11"/>
        <v>0</v>
      </c>
      <c r="B466" s="29" t="s">
        <v>35</v>
      </c>
      <c r="C466" s="30"/>
      <c r="D466" s="64" t="s">
        <v>36</v>
      </c>
      <c r="E466" s="65"/>
      <c r="F466" s="33" t="s">
        <v>37</v>
      </c>
      <c r="G466" s="34" t="s">
        <v>37</v>
      </c>
      <c r="H466" s="33" t="s">
        <v>19</v>
      </c>
      <c r="I466" s="34"/>
      <c r="J466" s="35" t="s">
        <v>37</v>
      </c>
      <c r="K466" s="36" t="s">
        <v>21</v>
      </c>
      <c r="L466" s="37"/>
      <c r="M466" s="66" t="s">
        <v>37</v>
      </c>
      <c r="N466" s="67" t="s">
        <v>37</v>
      </c>
    </row>
    <row r="467" spans="1:14" s="1" customFormat="1" ht="30" hidden="1" customHeight="1" thickBot="1" x14ac:dyDescent="0.3">
      <c r="A467" s="1">
        <f t="shared" si="11"/>
        <v>0</v>
      </c>
      <c r="B467" s="59"/>
      <c r="C467" s="60"/>
      <c r="D467" s="68" t="s">
        <v>38</v>
      </c>
      <c r="E467" s="69"/>
      <c r="F467" s="70" t="s">
        <v>37</v>
      </c>
      <c r="G467" s="71" t="s">
        <v>37</v>
      </c>
      <c r="H467" s="70" t="s">
        <v>19</v>
      </c>
      <c r="I467" s="71"/>
      <c r="J467" s="72" t="s">
        <v>37</v>
      </c>
      <c r="K467" s="73" t="s">
        <v>21</v>
      </c>
      <c r="L467" s="74"/>
      <c r="M467" s="75" t="s">
        <v>37</v>
      </c>
      <c r="N467" s="76" t="s">
        <v>37</v>
      </c>
    </row>
    <row r="468" spans="1:14" customFormat="1" hidden="1" x14ac:dyDescent="0.25">
      <c r="A468" s="1">
        <f t="shared" si="11"/>
        <v>0</v>
      </c>
      <c r="B468" s="5"/>
    </row>
    <row r="469" spans="1:14" customFormat="1" hidden="1" x14ac:dyDescent="0.25">
      <c r="A469" s="1">
        <f t="shared" si="11"/>
        <v>0</v>
      </c>
      <c r="B469" s="5"/>
    </row>
    <row r="470" spans="1:14" customFormat="1" hidden="1" x14ac:dyDescent="0.25">
      <c r="A470" s="1">
        <f t="shared" si="11"/>
        <v>0</v>
      </c>
      <c r="B470" s="77" t="s">
        <v>39</v>
      </c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</row>
    <row r="471" spans="1:14" customFormat="1" hidden="1" x14ac:dyDescent="0.25">
      <c r="A471" s="1">
        <f t="shared" si="11"/>
        <v>0</v>
      </c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</row>
    <row r="472" spans="1:14" customFormat="1" hidden="1" x14ac:dyDescent="0.25">
      <c r="A472" s="1">
        <f t="shared" si="11"/>
        <v>0</v>
      </c>
      <c r="B472" s="5"/>
    </row>
    <row r="473" spans="1:14" customFormat="1" hidden="1" x14ac:dyDescent="0.25">
      <c r="A473" s="1">
        <f>$A$478</f>
        <v>0</v>
      </c>
      <c r="B473" s="5"/>
      <c r="C473" s="78" t="s">
        <v>40</v>
      </c>
      <c r="D473" s="79"/>
      <c r="E473" s="79"/>
    </row>
    <row r="474" spans="1:14" s="80" customFormat="1" hidden="1" x14ac:dyDescent="0.25">
      <c r="A474" s="1">
        <f t="shared" ref="A474:A476" si="12">$A$478</f>
        <v>0</v>
      </c>
      <c r="C474" s="78"/>
    </row>
    <row r="475" spans="1:14" s="80" customFormat="1" ht="15" hidden="1" customHeight="1" x14ac:dyDescent="0.25">
      <c r="A475" s="1">
        <f t="shared" si="12"/>
        <v>0</v>
      </c>
      <c r="C475" s="78" t="s">
        <v>41</v>
      </c>
      <c r="D475" s="79"/>
      <c r="E475" s="79"/>
      <c r="I475" s="81"/>
      <c r="J475" s="81"/>
      <c r="K475" s="81"/>
      <c r="L475" s="81"/>
      <c r="M475" s="82"/>
      <c r="N475" s="82"/>
    </row>
    <row r="476" spans="1:14" s="80" customFormat="1" hidden="1" x14ac:dyDescent="0.25">
      <c r="A476" s="1">
        <f t="shared" si="12"/>
        <v>0</v>
      </c>
      <c r="G476" s="82"/>
      <c r="I476" s="83" t="str">
        <f>"podpis a pečiatka "&amp;IF([1]summary!$K$24="","navrhovateľa","dodávateľa")</f>
        <v>podpis a pečiatka dodávateľa</v>
      </c>
      <c r="J476" s="83"/>
      <c r="K476" s="83"/>
      <c r="L476" s="83"/>
      <c r="M476" s="84"/>
      <c r="N476" s="84"/>
    </row>
    <row r="477" spans="1:14" s="1" customFormat="1" ht="21" hidden="1" x14ac:dyDescent="0.25">
      <c r="A477" s="1">
        <f>$A$478*IF(N477="",0,1)</f>
        <v>0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M477" s="85"/>
      <c r="N477" s="85" t="str">
        <f>$N$4</f>
        <v/>
      </c>
    </row>
    <row r="478" spans="1:14" s="1" customFormat="1" ht="23.25" hidden="1" customHeight="1" x14ac:dyDescent="0.25">
      <c r="A478" s="1">
        <f>IF([1]summary!$K$24="",IF([1]summary!$J$20="všetky predmety spolu",0,1)*A483,IF([1]summary!$E$58="cenové ponuky komplexne",0,1)*A483)</f>
        <v>0</v>
      </c>
      <c r="B478" s="4" t="str">
        <f>$B$5</f>
        <v>Kúpna zmluva – Príloha č. 1:</v>
      </c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s="1" customFormat="1" hidden="1" x14ac:dyDescent="0.25">
      <c r="A479" s="1">
        <f>$A$478</f>
        <v>0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s="1" customFormat="1" ht="23.25" hidden="1" customHeight="1" x14ac:dyDescent="0.25">
      <c r="A480" s="1">
        <f t="shared" ref="A480:A482" si="13">$A$478</f>
        <v>0</v>
      </c>
      <c r="B480" s="4" t="str">
        <f>$B$7</f>
        <v>Podrobný technický opis a údaje deklarujúce technické parametre dodávaného predmetu zákazky</v>
      </c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6" customFormat="1" hidden="1" x14ac:dyDescent="0.25">
      <c r="A481" s="1">
        <f t="shared" si="13"/>
        <v>0</v>
      </c>
      <c r="B481" s="5"/>
    </row>
    <row r="482" spans="1:16" customFormat="1" hidden="1" x14ac:dyDescent="0.25">
      <c r="A482" s="1">
        <f t="shared" si="13"/>
        <v>0</v>
      </c>
      <c r="B482" s="5"/>
    </row>
    <row r="483" spans="1:16" s="10" customFormat="1" ht="15.75" hidden="1" x14ac:dyDescent="0.25">
      <c r="A483" s="10">
        <f>IF(SUM($A$10:$A$10)=0,1,0)*IF(D483&lt;&gt;"",1,0)</f>
        <v>0</v>
      </c>
      <c r="B483" s="11" t="s">
        <v>3</v>
      </c>
      <c r="C483" s="11"/>
      <c r="D483" s="12" t="str">
        <f>IF([1]summary!$B$48&lt;&gt;"",[1]summary!$B$48,"")</f>
        <v/>
      </c>
      <c r="E483" s="12"/>
      <c r="F483" s="12"/>
      <c r="G483" s="12"/>
      <c r="H483" s="12"/>
      <c r="I483" s="12"/>
      <c r="J483" s="12"/>
      <c r="K483" s="12"/>
      <c r="L483" s="12"/>
      <c r="M483" s="13" t="s">
        <v>4</v>
      </c>
      <c r="N483" s="14" t="str">
        <f>IF([1]summary!$G$48&lt;&gt;"",[1]summary!$G$48,"")</f>
        <v/>
      </c>
      <c r="P483" s="15"/>
    </row>
    <row r="484" spans="1:16" customFormat="1" hidden="1" x14ac:dyDescent="0.25">
      <c r="A484" s="1">
        <f>$A$483</f>
        <v>0</v>
      </c>
      <c r="B484" s="5"/>
      <c r="P484" s="16"/>
    </row>
    <row r="485" spans="1:16" customFormat="1" ht="69.95" hidden="1" customHeight="1" thickBot="1" x14ac:dyDescent="0.3">
      <c r="A485" s="1">
        <f t="shared" ref="A485:A516" si="14">$A$483</f>
        <v>0</v>
      </c>
      <c r="B485" s="17" t="s">
        <v>5</v>
      </c>
      <c r="C485" s="18"/>
      <c r="D485" s="18"/>
      <c r="E485" s="19"/>
      <c r="F485" s="20" t="s">
        <v>6</v>
      </c>
      <c r="G485" s="21"/>
      <c r="H485" s="22" t="s">
        <v>7</v>
      </c>
      <c r="I485" s="23"/>
      <c r="J485" s="24" t="s">
        <v>8</v>
      </c>
      <c r="K485" s="25" t="s">
        <v>9</v>
      </c>
      <c r="L485" s="26"/>
      <c r="M485" s="27" t="s">
        <v>10</v>
      </c>
      <c r="N485" s="28" t="s">
        <v>11</v>
      </c>
      <c r="P485" s="16"/>
    </row>
    <row r="486" spans="1:16" customFormat="1" ht="15" hidden="1" customHeight="1" x14ac:dyDescent="0.25">
      <c r="A486" s="1">
        <f t="shared" si="14"/>
        <v>0</v>
      </c>
      <c r="B486" s="29" t="s">
        <v>12</v>
      </c>
      <c r="C486" s="30"/>
      <c r="D486" s="64"/>
      <c r="E486" s="65"/>
      <c r="F486" s="31"/>
      <c r="G486" s="32"/>
      <c r="H486" s="33"/>
      <c r="I486" s="34"/>
      <c r="J486" s="35"/>
      <c r="K486" s="36"/>
      <c r="L486" s="37"/>
      <c r="M486" s="86"/>
      <c r="N486" s="87"/>
    </row>
    <row r="487" spans="1:16" customFormat="1" ht="15" hidden="1" customHeight="1" x14ac:dyDescent="0.25">
      <c r="A487" s="1">
        <f t="shared" si="14"/>
        <v>0</v>
      </c>
      <c r="B487" s="40"/>
      <c r="C487" s="41"/>
      <c r="D487" s="88"/>
      <c r="E487" s="89"/>
      <c r="F487" s="42"/>
      <c r="G487" s="43"/>
      <c r="H487" s="44"/>
      <c r="I487" s="45"/>
      <c r="J487" s="50"/>
      <c r="K487" s="46"/>
      <c r="L487" s="47"/>
      <c r="M487" s="90"/>
      <c r="N487" s="91"/>
    </row>
    <row r="488" spans="1:16" customFormat="1" ht="15" hidden="1" customHeight="1" x14ac:dyDescent="0.25">
      <c r="A488" s="1">
        <f t="shared" si="14"/>
        <v>0</v>
      </c>
      <c r="B488" s="40"/>
      <c r="C488" s="41"/>
      <c r="D488" s="88"/>
      <c r="E488" s="89"/>
      <c r="F488" s="42"/>
      <c r="G488" s="43"/>
      <c r="H488" s="44"/>
      <c r="I488" s="45"/>
      <c r="J488" s="50"/>
      <c r="K488" s="46"/>
      <c r="L488" s="47"/>
      <c r="M488" s="90"/>
      <c r="N488" s="91"/>
    </row>
    <row r="489" spans="1:16" customFormat="1" ht="15" hidden="1" customHeight="1" x14ac:dyDescent="0.25">
      <c r="A489" s="1">
        <f t="shared" si="14"/>
        <v>0</v>
      </c>
      <c r="B489" s="40"/>
      <c r="C489" s="41"/>
      <c r="D489" s="88"/>
      <c r="E489" s="89"/>
      <c r="F489" s="42"/>
      <c r="G489" s="43"/>
      <c r="H489" s="44"/>
      <c r="I489" s="45"/>
      <c r="J489" s="50"/>
      <c r="K489" s="46"/>
      <c r="L489" s="47"/>
      <c r="M489" s="92"/>
      <c r="N489" s="93"/>
    </row>
    <row r="490" spans="1:16" customFormat="1" ht="15" hidden="1" customHeight="1" x14ac:dyDescent="0.25">
      <c r="A490" s="1">
        <f t="shared" si="14"/>
        <v>0</v>
      </c>
      <c r="B490" s="40"/>
      <c r="C490" s="41"/>
      <c r="D490" s="94"/>
      <c r="E490" s="55"/>
      <c r="F490" s="51"/>
      <c r="G490" s="52"/>
      <c r="H490" s="53"/>
      <c r="I490" s="54"/>
      <c r="J490" s="50"/>
      <c r="K490" s="46"/>
      <c r="L490" s="47"/>
      <c r="M490" s="95"/>
      <c r="N490" s="96"/>
    </row>
    <row r="491" spans="1:16" customFormat="1" ht="15" hidden="1" customHeight="1" x14ac:dyDescent="0.25">
      <c r="A491" s="1">
        <f t="shared" si="14"/>
        <v>0</v>
      </c>
      <c r="B491" s="40"/>
      <c r="C491" s="41"/>
      <c r="D491" s="97"/>
      <c r="E491" s="98"/>
      <c r="F491" s="51"/>
      <c r="G491" s="52"/>
      <c r="H491" s="53"/>
      <c r="I491" s="54"/>
      <c r="J491" s="50"/>
      <c r="K491" s="46"/>
      <c r="L491" s="47"/>
      <c r="M491" s="90"/>
      <c r="N491" s="91"/>
    </row>
    <row r="492" spans="1:16" customFormat="1" ht="15" hidden="1" customHeight="1" x14ac:dyDescent="0.25">
      <c r="A492" s="1">
        <f t="shared" si="14"/>
        <v>0</v>
      </c>
      <c r="B492" s="40"/>
      <c r="C492" s="41"/>
      <c r="D492" s="97"/>
      <c r="E492" s="98"/>
      <c r="F492" s="51"/>
      <c r="G492" s="52"/>
      <c r="H492" s="53"/>
      <c r="I492" s="54"/>
      <c r="J492" s="50"/>
      <c r="K492" s="46"/>
      <c r="L492" s="47"/>
      <c r="M492" s="90"/>
      <c r="N492" s="91"/>
    </row>
    <row r="493" spans="1:16" customFormat="1" ht="15" hidden="1" customHeight="1" x14ac:dyDescent="0.25">
      <c r="A493" s="1">
        <f t="shared" si="14"/>
        <v>0</v>
      </c>
      <c r="B493" s="40"/>
      <c r="C493" s="41"/>
      <c r="D493" s="99"/>
      <c r="E493" s="100"/>
      <c r="F493" s="51"/>
      <c r="G493" s="52"/>
      <c r="H493" s="53"/>
      <c r="I493" s="54"/>
      <c r="J493" s="50"/>
      <c r="K493" s="46"/>
      <c r="L493" s="47"/>
      <c r="M493" s="92"/>
      <c r="N493" s="93"/>
    </row>
    <row r="494" spans="1:16" customFormat="1" ht="15" hidden="1" customHeight="1" x14ac:dyDescent="0.25">
      <c r="A494" s="1">
        <f t="shared" si="14"/>
        <v>0</v>
      </c>
      <c r="B494" s="40"/>
      <c r="C494" s="41"/>
      <c r="D494" s="94"/>
      <c r="E494" s="55"/>
      <c r="F494" s="51"/>
      <c r="G494" s="52"/>
      <c r="H494" s="53"/>
      <c r="I494" s="54"/>
      <c r="J494" s="50"/>
      <c r="K494" s="46"/>
      <c r="L494" s="47"/>
      <c r="M494" s="95"/>
      <c r="N494" s="96"/>
    </row>
    <row r="495" spans="1:16" customFormat="1" ht="15" hidden="1" customHeight="1" x14ac:dyDescent="0.25">
      <c r="A495" s="1">
        <f t="shared" si="14"/>
        <v>0</v>
      </c>
      <c r="B495" s="40"/>
      <c r="C495" s="41"/>
      <c r="D495" s="97"/>
      <c r="E495" s="98"/>
      <c r="F495" s="51"/>
      <c r="G495" s="52"/>
      <c r="H495" s="53"/>
      <c r="I495" s="54"/>
      <c r="J495" s="50"/>
      <c r="K495" s="46"/>
      <c r="L495" s="47"/>
      <c r="M495" s="90"/>
      <c r="N495" s="91"/>
    </row>
    <row r="496" spans="1:16" customFormat="1" ht="15" hidden="1" customHeight="1" x14ac:dyDescent="0.25">
      <c r="A496" s="1">
        <f t="shared" si="14"/>
        <v>0</v>
      </c>
      <c r="B496" s="40"/>
      <c r="C496" s="41"/>
      <c r="D496" s="97"/>
      <c r="E496" s="98"/>
      <c r="F496" s="51"/>
      <c r="G496" s="52"/>
      <c r="H496" s="53"/>
      <c r="I496" s="54"/>
      <c r="J496" s="50"/>
      <c r="K496" s="46"/>
      <c r="L496" s="47"/>
      <c r="M496" s="90"/>
      <c r="N496" s="91"/>
    </row>
    <row r="497" spans="1:14" customFormat="1" ht="15" hidden="1" customHeight="1" thickBot="1" x14ac:dyDescent="0.3">
      <c r="A497" s="1">
        <f t="shared" si="14"/>
        <v>0</v>
      </c>
      <c r="B497" s="59"/>
      <c r="C497" s="60"/>
      <c r="D497" s="101"/>
      <c r="E497" s="102"/>
      <c r="F497" s="103"/>
      <c r="G497" s="104"/>
      <c r="H497" s="105"/>
      <c r="I497" s="106"/>
      <c r="J497" s="72"/>
      <c r="K497" s="73"/>
      <c r="L497" s="107"/>
      <c r="M497" s="108"/>
      <c r="N497" s="109"/>
    </row>
    <row r="498" spans="1:14" customFormat="1" ht="15" hidden="1" customHeight="1" x14ac:dyDescent="0.25">
      <c r="A498" s="1">
        <f t="shared" si="14"/>
        <v>0</v>
      </c>
      <c r="B498" s="40" t="s">
        <v>42</v>
      </c>
      <c r="C498" s="41"/>
      <c r="D498" s="110"/>
      <c r="E498" s="99"/>
      <c r="F498" s="111"/>
      <c r="G498" s="112"/>
      <c r="H498" s="113"/>
      <c r="I498" s="114"/>
      <c r="J498" s="115"/>
      <c r="K498" s="116"/>
      <c r="L498" s="117"/>
      <c r="M498" s="86"/>
      <c r="N498" s="87"/>
    </row>
    <row r="499" spans="1:14" customFormat="1" ht="15" hidden="1" customHeight="1" x14ac:dyDescent="0.25">
      <c r="A499" s="1">
        <f t="shared" si="14"/>
        <v>0</v>
      </c>
      <c r="B499" s="40"/>
      <c r="C499" s="41"/>
      <c r="D499" s="88"/>
      <c r="E499" s="89"/>
      <c r="F499" s="42"/>
      <c r="G499" s="43"/>
      <c r="H499" s="44"/>
      <c r="I499" s="45"/>
      <c r="J499" s="50"/>
      <c r="K499" s="46"/>
      <c r="L499" s="47"/>
      <c r="M499" s="90"/>
      <c r="N499" s="91"/>
    </row>
    <row r="500" spans="1:14" customFormat="1" ht="15" hidden="1" customHeight="1" x14ac:dyDescent="0.25">
      <c r="A500" s="1">
        <f t="shared" si="14"/>
        <v>0</v>
      </c>
      <c r="B500" s="40"/>
      <c r="C500" s="41"/>
      <c r="D500" s="88"/>
      <c r="E500" s="89"/>
      <c r="F500" s="42"/>
      <c r="G500" s="43"/>
      <c r="H500" s="44"/>
      <c r="I500" s="45"/>
      <c r="J500" s="50"/>
      <c r="K500" s="46"/>
      <c r="L500" s="47"/>
      <c r="M500" s="90"/>
      <c r="N500" s="91"/>
    </row>
    <row r="501" spans="1:14" customFormat="1" ht="15" hidden="1" customHeight="1" x14ac:dyDescent="0.25">
      <c r="A501" s="1">
        <f t="shared" si="14"/>
        <v>0</v>
      </c>
      <c r="B501" s="40"/>
      <c r="C501" s="41"/>
      <c r="D501" s="88"/>
      <c r="E501" s="89"/>
      <c r="F501" s="42"/>
      <c r="G501" s="43"/>
      <c r="H501" s="44"/>
      <c r="I501" s="45"/>
      <c r="J501" s="50"/>
      <c r="K501" s="46"/>
      <c r="L501" s="47"/>
      <c r="M501" s="92"/>
      <c r="N501" s="93"/>
    </row>
    <row r="502" spans="1:14" customFormat="1" ht="15" hidden="1" customHeight="1" x14ac:dyDescent="0.25">
      <c r="A502" s="1">
        <f t="shared" si="14"/>
        <v>0</v>
      </c>
      <c r="B502" s="40"/>
      <c r="C502" s="41"/>
      <c r="D502" s="88"/>
      <c r="E502" s="89"/>
      <c r="F502" s="42"/>
      <c r="G502" s="43"/>
      <c r="H502" s="44"/>
      <c r="I502" s="45"/>
      <c r="J502" s="50"/>
      <c r="K502" s="46"/>
      <c r="L502" s="47"/>
      <c r="M502" s="95"/>
      <c r="N502" s="96"/>
    </row>
    <row r="503" spans="1:14" customFormat="1" ht="15" hidden="1" customHeight="1" x14ac:dyDescent="0.25">
      <c r="A503" s="1">
        <f t="shared" si="14"/>
        <v>0</v>
      </c>
      <c r="B503" s="40"/>
      <c r="C503" s="41"/>
      <c r="D503" s="88"/>
      <c r="E503" s="89"/>
      <c r="F503" s="42"/>
      <c r="G503" s="43"/>
      <c r="H503" s="44"/>
      <c r="I503" s="45"/>
      <c r="J503" s="50"/>
      <c r="K503" s="46"/>
      <c r="L503" s="47"/>
      <c r="M503" s="90"/>
      <c r="N503" s="91"/>
    </row>
    <row r="504" spans="1:14" customFormat="1" ht="15" hidden="1" customHeight="1" x14ac:dyDescent="0.25">
      <c r="A504" s="1">
        <f t="shared" si="14"/>
        <v>0</v>
      </c>
      <c r="B504" s="40"/>
      <c r="C504" s="41"/>
      <c r="D504" s="88"/>
      <c r="E504" s="89"/>
      <c r="F504" s="42"/>
      <c r="G504" s="43"/>
      <c r="H504" s="44"/>
      <c r="I504" s="45"/>
      <c r="J504" s="50"/>
      <c r="K504" s="46"/>
      <c r="L504" s="47"/>
      <c r="M504" s="90"/>
      <c r="N504" s="91"/>
    </row>
    <row r="505" spans="1:14" customFormat="1" ht="15" hidden="1" customHeight="1" x14ac:dyDescent="0.25">
      <c r="A505" s="1">
        <f t="shared" si="14"/>
        <v>0</v>
      </c>
      <c r="B505" s="40"/>
      <c r="C505" s="41"/>
      <c r="D505" s="88"/>
      <c r="E505" s="89"/>
      <c r="F505" s="42"/>
      <c r="G505" s="43"/>
      <c r="H505" s="44"/>
      <c r="I505" s="45"/>
      <c r="J505" s="50"/>
      <c r="K505" s="46"/>
      <c r="L505" s="47"/>
      <c r="M505" s="92"/>
      <c r="N505" s="93"/>
    </row>
    <row r="506" spans="1:14" customFormat="1" ht="15" hidden="1" customHeight="1" x14ac:dyDescent="0.25">
      <c r="A506" s="1">
        <f t="shared" si="14"/>
        <v>0</v>
      </c>
      <c r="B506" s="40"/>
      <c r="C506" s="41"/>
      <c r="D506" s="88"/>
      <c r="E506" s="89"/>
      <c r="F506" s="42"/>
      <c r="G506" s="43"/>
      <c r="H506" s="44"/>
      <c r="I506" s="45"/>
      <c r="J506" s="50"/>
      <c r="K506" s="46"/>
      <c r="L506" s="47"/>
      <c r="M506" s="95"/>
      <c r="N506" s="96"/>
    </row>
    <row r="507" spans="1:14" customFormat="1" ht="15" hidden="1" customHeight="1" x14ac:dyDescent="0.25">
      <c r="A507" s="1">
        <f t="shared" si="14"/>
        <v>0</v>
      </c>
      <c r="B507" s="40"/>
      <c r="C507" s="41"/>
      <c r="D507" s="88"/>
      <c r="E507" s="89"/>
      <c r="F507" s="42"/>
      <c r="G507" s="43"/>
      <c r="H507" s="44"/>
      <c r="I507" s="45"/>
      <c r="J507" s="50"/>
      <c r="K507" s="46"/>
      <c r="L507" s="47"/>
      <c r="M507" s="90"/>
      <c r="N507" s="91"/>
    </row>
    <row r="508" spans="1:14" customFormat="1" ht="15" hidden="1" customHeight="1" x14ac:dyDescent="0.25">
      <c r="A508" s="1">
        <f t="shared" si="14"/>
        <v>0</v>
      </c>
      <c r="B508" s="40"/>
      <c r="C508" s="41"/>
      <c r="D508" s="88"/>
      <c r="E508" s="89"/>
      <c r="F508" s="42"/>
      <c r="G508" s="43"/>
      <c r="H508" s="44"/>
      <c r="I508" s="45"/>
      <c r="J508" s="50"/>
      <c r="K508" s="46"/>
      <c r="L508" s="47"/>
      <c r="M508" s="90"/>
      <c r="N508" s="91"/>
    </row>
    <row r="509" spans="1:14" customFormat="1" ht="15" hidden="1" customHeight="1" thickBot="1" x14ac:dyDescent="0.3">
      <c r="A509" s="1">
        <f t="shared" si="14"/>
        <v>0</v>
      </c>
      <c r="B509" s="40"/>
      <c r="C509" s="41"/>
      <c r="D509" s="118"/>
      <c r="E509" s="94"/>
      <c r="F509" s="119"/>
      <c r="G509" s="120"/>
      <c r="H509" s="121"/>
      <c r="I509" s="122"/>
      <c r="J509" s="56"/>
      <c r="K509" s="57"/>
      <c r="L509" s="58"/>
      <c r="M509" s="108"/>
      <c r="N509" s="109"/>
    </row>
    <row r="510" spans="1:14" s="1" customFormat="1" ht="30" hidden="1" customHeight="1" x14ac:dyDescent="0.25">
      <c r="A510" s="1">
        <f t="shared" si="14"/>
        <v>0</v>
      </c>
      <c r="B510" s="29" t="s">
        <v>35</v>
      </c>
      <c r="C510" s="30"/>
      <c r="D510" s="64" t="s">
        <v>36</v>
      </c>
      <c r="E510" s="65"/>
      <c r="F510" s="33" t="s">
        <v>37</v>
      </c>
      <c r="G510" s="34" t="s">
        <v>37</v>
      </c>
      <c r="H510" s="33" t="s">
        <v>19</v>
      </c>
      <c r="I510" s="34"/>
      <c r="J510" s="35" t="s">
        <v>37</v>
      </c>
      <c r="K510" s="36" t="s">
        <v>21</v>
      </c>
      <c r="L510" s="37"/>
      <c r="M510" s="66" t="s">
        <v>37</v>
      </c>
      <c r="N510" s="67" t="s">
        <v>37</v>
      </c>
    </row>
    <row r="511" spans="1:14" s="1" customFormat="1" ht="30" hidden="1" customHeight="1" thickBot="1" x14ac:dyDescent="0.3">
      <c r="A511" s="1">
        <f t="shared" si="14"/>
        <v>0</v>
      </c>
      <c r="B511" s="59"/>
      <c r="C511" s="60"/>
      <c r="D511" s="68" t="s">
        <v>38</v>
      </c>
      <c r="E511" s="69"/>
      <c r="F511" s="70" t="s">
        <v>37</v>
      </c>
      <c r="G511" s="71" t="s">
        <v>37</v>
      </c>
      <c r="H511" s="70" t="s">
        <v>19</v>
      </c>
      <c r="I511" s="71"/>
      <c r="J511" s="72" t="s">
        <v>37</v>
      </c>
      <c r="K511" s="73" t="s">
        <v>21</v>
      </c>
      <c r="L511" s="74"/>
      <c r="M511" s="75" t="s">
        <v>37</v>
      </c>
      <c r="N511" s="76" t="s">
        <v>37</v>
      </c>
    </row>
    <row r="512" spans="1:14" customFormat="1" hidden="1" x14ac:dyDescent="0.25">
      <c r="A512" s="1">
        <f t="shared" si="14"/>
        <v>0</v>
      </c>
      <c r="B512" s="5"/>
    </row>
    <row r="513" spans="1:16" customFormat="1" hidden="1" x14ac:dyDescent="0.25">
      <c r="A513" s="1">
        <f t="shared" si="14"/>
        <v>0</v>
      </c>
      <c r="B513" s="5"/>
    </row>
    <row r="514" spans="1:16" customFormat="1" hidden="1" x14ac:dyDescent="0.25">
      <c r="A514" s="1">
        <f t="shared" si="14"/>
        <v>0</v>
      </c>
      <c r="B514" s="77" t="s">
        <v>39</v>
      </c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</row>
    <row r="515" spans="1:16" customFormat="1" hidden="1" x14ac:dyDescent="0.25">
      <c r="A515" s="1">
        <f t="shared" si="14"/>
        <v>0</v>
      </c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</row>
    <row r="516" spans="1:16" customFormat="1" hidden="1" x14ac:dyDescent="0.25">
      <c r="A516" s="1">
        <f t="shared" si="14"/>
        <v>0</v>
      </c>
      <c r="B516" s="5"/>
    </row>
    <row r="517" spans="1:16" customFormat="1" hidden="1" x14ac:dyDescent="0.25">
      <c r="A517" s="1">
        <f>$A$522</f>
        <v>0</v>
      </c>
      <c r="B517" s="5"/>
      <c r="C517" s="78" t="s">
        <v>40</v>
      </c>
      <c r="D517" s="79"/>
      <c r="E517" s="79"/>
    </row>
    <row r="518" spans="1:16" s="80" customFormat="1" hidden="1" x14ac:dyDescent="0.25">
      <c r="A518" s="1">
        <f t="shared" ref="A518:A520" si="15">$A$522</f>
        <v>0</v>
      </c>
      <c r="C518" s="78"/>
    </row>
    <row r="519" spans="1:16" s="80" customFormat="1" ht="15" hidden="1" customHeight="1" x14ac:dyDescent="0.25">
      <c r="A519" s="1">
        <f t="shared" si="15"/>
        <v>0</v>
      </c>
      <c r="C519" s="78" t="s">
        <v>41</v>
      </c>
      <c r="D519" s="79"/>
      <c r="E519" s="79"/>
      <c r="I519" s="81"/>
      <c r="J519" s="81"/>
      <c r="K519" s="81"/>
      <c r="L519" s="81"/>
      <c r="M519" s="82"/>
      <c r="N519" s="82"/>
    </row>
    <row r="520" spans="1:16" s="80" customFormat="1" hidden="1" x14ac:dyDescent="0.25">
      <c r="A520" s="1">
        <f t="shared" si="15"/>
        <v>0</v>
      </c>
      <c r="G520" s="82"/>
      <c r="I520" s="83" t="str">
        <f>"podpis a pečiatka "&amp;IF([1]summary!$K$24="","navrhovateľa","dodávateľa")</f>
        <v>podpis a pečiatka dodávateľa</v>
      </c>
      <c r="J520" s="83"/>
      <c r="K520" s="83"/>
      <c r="L520" s="83"/>
      <c r="M520" s="84"/>
      <c r="N520" s="84"/>
    </row>
    <row r="521" spans="1:16" s="1" customFormat="1" ht="21" hidden="1" x14ac:dyDescent="0.25">
      <c r="A521" s="1">
        <f>$A$522*IF(N521="",0,1)</f>
        <v>0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M521" s="85"/>
      <c r="N521" s="85" t="str">
        <f>$N$4</f>
        <v/>
      </c>
    </row>
    <row r="522" spans="1:16" s="1" customFormat="1" ht="23.25" hidden="1" customHeight="1" x14ac:dyDescent="0.25">
      <c r="A522" s="1">
        <f>IF([1]summary!$K$24="",IF([1]summary!$J$20="všetky predmety spolu",0,1)*A527,IF([1]summary!$E$58="cenové ponuky komplexne",0,1)*A527)</f>
        <v>0</v>
      </c>
      <c r="B522" s="4" t="str">
        <f>$B$5</f>
        <v>Kúpna zmluva – Príloha č. 1:</v>
      </c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6" s="1" customFormat="1" hidden="1" x14ac:dyDescent="0.25">
      <c r="A523" s="1">
        <f>$A$522</f>
        <v>0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6" s="1" customFormat="1" ht="23.25" hidden="1" customHeight="1" x14ac:dyDescent="0.25">
      <c r="A524" s="1">
        <f>$A$522</f>
        <v>0</v>
      </c>
      <c r="B524" s="4" t="str">
        <f>$B$7</f>
        <v>Podrobný technický opis a údaje deklarujúce technické parametre dodávaného predmetu zákazky</v>
      </c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6" customFormat="1" hidden="1" x14ac:dyDescent="0.25">
      <c r="A525" s="1">
        <f>$A$522</f>
        <v>0</v>
      </c>
      <c r="B525" s="5"/>
    </row>
    <row r="526" spans="1:16" customFormat="1" hidden="1" x14ac:dyDescent="0.25">
      <c r="A526" s="1">
        <f>$A$522</f>
        <v>0</v>
      </c>
      <c r="B526" s="5"/>
    </row>
    <row r="527" spans="1:16" s="10" customFormat="1" ht="15.75" hidden="1" x14ac:dyDescent="0.25">
      <c r="A527" s="10">
        <f>IF(SUM($A$10:$A$10)=0,1,0)*IF(D527&lt;&gt;"",1,0)</f>
        <v>0</v>
      </c>
      <c r="B527" s="11" t="s">
        <v>3</v>
      </c>
      <c r="C527" s="11"/>
      <c r="D527" s="12" t="str">
        <f>IF([1]summary!$B$49&lt;&gt;"",[1]summary!$B$49,"")</f>
        <v/>
      </c>
      <c r="E527" s="12"/>
      <c r="F527" s="12"/>
      <c r="G527" s="12"/>
      <c r="H527" s="12"/>
      <c r="I527" s="12"/>
      <c r="J527" s="12"/>
      <c r="K527" s="12"/>
      <c r="L527" s="12"/>
      <c r="M527" s="13" t="s">
        <v>4</v>
      </c>
      <c r="N527" s="14" t="str">
        <f>IF([1]summary!$G$49&lt;&gt;"",[1]summary!$G$49,"")</f>
        <v/>
      </c>
      <c r="P527" s="15"/>
    </row>
    <row r="528" spans="1:16" customFormat="1" hidden="1" x14ac:dyDescent="0.25">
      <c r="A528" s="1">
        <f>$A$527</f>
        <v>0</v>
      </c>
      <c r="B528" s="5"/>
      <c r="P528" s="16"/>
    </row>
    <row r="529" spans="1:16" customFormat="1" ht="69.95" hidden="1" customHeight="1" thickBot="1" x14ac:dyDescent="0.3">
      <c r="A529" s="1">
        <f t="shared" ref="A529:A560" si="16">$A$527</f>
        <v>0</v>
      </c>
      <c r="B529" s="17" t="s">
        <v>5</v>
      </c>
      <c r="C529" s="18"/>
      <c r="D529" s="18"/>
      <c r="E529" s="19"/>
      <c r="F529" s="20" t="s">
        <v>6</v>
      </c>
      <c r="G529" s="21"/>
      <c r="H529" s="22" t="s">
        <v>7</v>
      </c>
      <c r="I529" s="23"/>
      <c r="J529" s="24" t="s">
        <v>8</v>
      </c>
      <c r="K529" s="25" t="s">
        <v>9</v>
      </c>
      <c r="L529" s="26"/>
      <c r="M529" s="27" t="s">
        <v>10</v>
      </c>
      <c r="N529" s="28" t="s">
        <v>11</v>
      </c>
      <c r="P529" s="16"/>
    </row>
    <row r="530" spans="1:16" customFormat="1" ht="15" hidden="1" customHeight="1" x14ac:dyDescent="0.25">
      <c r="A530" s="1">
        <f t="shared" si="16"/>
        <v>0</v>
      </c>
      <c r="B530" s="29" t="s">
        <v>12</v>
      </c>
      <c r="C530" s="30"/>
      <c r="D530" s="64"/>
      <c r="E530" s="65"/>
      <c r="F530" s="31"/>
      <c r="G530" s="32"/>
      <c r="H530" s="33"/>
      <c r="I530" s="34"/>
      <c r="J530" s="35"/>
      <c r="K530" s="36"/>
      <c r="L530" s="37"/>
      <c r="M530" s="86"/>
      <c r="N530" s="87"/>
    </row>
    <row r="531" spans="1:16" customFormat="1" ht="15" hidden="1" customHeight="1" x14ac:dyDescent="0.25">
      <c r="A531" s="1">
        <f t="shared" si="16"/>
        <v>0</v>
      </c>
      <c r="B531" s="40"/>
      <c r="C531" s="41"/>
      <c r="D531" s="88"/>
      <c r="E531" s="89"/>
      <c r="F531" s="42"/>
      <c r="G531" s="43"/>
      <c r="H531" s="44"/>
      <c r="I531" s="45"/>
      <c r="J531" s="50"/>
      <c r="K531" s="46"/>
      <c r="L531" s="47"/>
      <c r="M531" s="90"/>
      <c r="N531" s="91"/>
    </row>
    <row r="532" spans="1:16" customFormat="1" ht="15" hidden="1" customHeight="1" x14ac:dyDescent="0.25">
      <c r="A532" s="1">
        <f t="shared" si="16"/>
        <v>0</v>
      </c>
      <c r="B532" s="40"/>
      <c r="C532" s="41"/>
      <c r="D532" s="88"/>
      <c r="E532" s="89"/>
      <c r="F532" s="42"/>
      <c r="G532" s="43"/>
      <c r="H532" s="44"/>
      <c r="I532" s="45"/>
      <c r="J532" s="50"/>
      <c r="K532" s="46"/>
      <c r="L532" s="47"/>
      <c r="M532" s="90"/>
      <c r="N532" s="91"/>
    </row>
    <row r="533" spans="1:16" customFormat="1" ht="15" hidden="1" customHeight="1" x14ac:dyDescent="0.25">
      <c r="A533" s="1">
        <f t="shared" si="16"/>
        <v>0</v>
      </c>
      <c r="B533" s="40"/>
      <c r="C533" s="41"/>
      <c r="D533" s="88"/>
      <c r="E533" s="89"/>
      <c r="F533" s="42"/>
      <c r="G533" s="43"/>
      <c r="H533" s="44"/>
      <c r="I533" s="45"/>
      <c r="J533" s="50"/>
      <c r="K533" s="46"/>
      <c r="L533" s="47"/>
      <c r="M533" s="92"/>
      <c r="N533" s="93"/>
    </row>
    <row r="534" spans="1:16" customFormat="1" ht="15" hidden="1" customHeight="1" x14ac:dyDescent="0.25">
      <c r="A534" s="1">
        <f t="shared" si="16"/>
        <v>0</v>
      </c>
      <c r="B534" s="40"/>
      <c r="C534" s="41"/>
      <c r="D534" s="94"/>
      <c r="E534" s="55"/>
      <c r="F534" s="51"/>
      <c r="G534" s="52"/>
      <c r="H534" s="53"/>
      <c r="I534" s="54"/>
      <c r="J534" s="50"/>
      <c r="K534" s="46"/>
      <c r="L534" s="47"/>
      <c r="M534" s="95"/>
      <c r="N534" s="96"/>
    </row>
    <row r="535" spans="1:16" customFormat="1" ht="15" hidden="1" customHeight="1" x14ac:dyDescent="0.25">
      <c r="A535" s="1">
        <f t="shared" si="16"/>
        <v>0</v>
      </c>
      <c r="B535" s="40"/>
      <c r="C535" s="41"/>
      <c r="D535" s="97"/>
      <c r="E535" s="98"/>
      <c r="F535" s="51"/>
      <c r="G535" s="52"/>
      <c r="H535" s="53"/>
      <c r="I535" s="54"/>
      <c r="J535" s="50"/>
      <c r="K535" s="46"/>
      <c r="L535" s="47"/>
      <c r="M535" s="90"/>
      <c r="N535" s="91"/>
    </row>
    <row r="536" spans="1:16" customFormat="1" ht="15" hidden="1" customHeight="1" x14ac:dyDescent="0.25">
      <c r="A536" s="1">
        <f t="shared" si="16"/>
        <v>0</v>
      </c>
      <c r="B536" s="40"/>
      <c r="C536" s="41"/>
      <c r="D536" s="97"/>
      <c r="E536" s="98"/>
      <c r="F536" s="51"/>
      <c r="G536" s="52"/>
      <c r="H536" s="53"/>
      <c r="I536" s="54"/>
      <c r="J536" s="50"/>
      <c r="K536" s="46"/>
      <c r="L536" s="47"/>
      <c r="M536" s="90"/>
      <c r="N536" s="91"/>
    </row>
    <row r="537" spans="1:16" customFormat="1" ht="15" hidden="1" customHeight="1" x14ac:dyDescent="0.25">
      <c r="A537" s="1">
        <f t="shared" si="16"/>
        <v>0</v>
      </c>
      <c r="B537" s="40"/>
      <c r="C537" s="41"/>
      <c r="D537" s="99"/>
      <c r="E537" s="100"/>
      <c r="F537" s="51"/>
      <c r="G537" s="52"/>
      <c r="H537" s="53"/>
      <c r="I537" s="54"/>
      <c r="J537" s="50"/>
      <c r="K537" s="46"/>
      <c r="L537" s="47"/>
      <c r="M537" s="92"/>
      <c r="N537" s="93"/>
    </row>
    <row r="538" spans="1:16" customFormat="1" ht="15" hidden="1" customHeight="1" x14ac:dyDescent="0.25">
      <c r="A538" s="1">
        <f t="shared" si="16"/>
        <v>0</v>
      </c>
      <c r="B538" s="40"/>
      <c r="C538" s="41"/>
      <c r="D538" s="94"/>
      <c r="E538" s="55"/>
      <c r="F538" s="51"/>
      <c r="G538" s="52"/>
      <c r="H538" s="53"/>
      <c r="I538" s="54"/>
      <c r="J538" s="50"/>
      <c r="K538" s="46"/>
      <c r="L538" s="47"/>
      <c r="M538" s="95"/>
      <c r="N538" s="96"/>
    </row>
    <row r="539" spans="1:16" customFormat="1" ht="15" hidden="1" customHeight="1" x14ac:dyDescent="0.25">
      <c r="A539" s="1">
        <f t="shared" si="16"/>
        <v>0</v>
      </c>
      <c r="B539" s="40"/>
      <c r="C539" s="41"/>
      <c r="D539" s="97"/>
      <c r="E539" s="98"/>
      <c r="F539" s="51"/>
      <c r="G539" s="52"/>
      <c r="H539" s="53"/>
      <c r="I539" s="54"/>
      <c r="J539" s="50"/>
      <c r="K539" s="46"/>
      <c r="L539" s="47"/>
      <c r="M539" s="90"/>
      <c r="N539" s="91"/>
    </row>
    <row r="540" spans="1:16" customFormat="1" ht="15" hidden="1" customHeight="1" x14ac:dyDescent="0.25">
      <c r="A540" s="1">
        <f t="shared" si="16"/>
        <v>0</v>
      </c>
      <c r="B540" s="40"/>
      <c r="C540" s="41"/>
      <c r="D540" s="97"/>
      <c r="E540" s="98"/>
      <c r="F540" s="51"/>
      <c r="G540" s="52"/>
      <c r="H540" s="53"/>
      <c r="I540" s="54"/>
      <c r="J540" s="50"/>
      <c r="K540" s="46"/>
      <c r="L540" s="47"/>
      <c r="M540" s="90"/>
      <c r="N540" s="91"/>
    </row>
    <row r="541" spans="1:16" customFormat="1" ht="15" hidden="1" customHeight="1" thickBot="1" x14ac:dyDescent="0.3">
      <c r="A541" s="1">
        <f t="shared" si="16"/>
        <v>0</v>
      </c>
      <c r="B541" s="59"/>
      <c r="C541" s="60"/>
      <c r="D541" s="101"/>
      <c r="E541" s="102"/>
      <c r="F541" s="103"/>
      <c r="G541" s="104"/>
      <c r="H541" s="105"/>
      <c r="I541" s="106"/>
      <c r="J541" s="72"/>
      <c r="K541" s="73"/>
      <c r="L541" s="107"/>
      <c r="M541" s="108"/>
      <c r="N541" s="109"/>
    </row>
    <row r="542" spans="1:16" customFormat="1" ht="15" hidden="1" customHeight="1" x14ac:dyDescent="0.25">
      <c r="A542" s="1">
        <f t="shared" si="16"/>
        <v>0</v>
      </c>
      <c r="B542" s="40" t="s">
        <v>42</v>
      </c>
      <c r="C542" s="41"/>
      <c r="D542" s="110"/>
      <c r="E542" s="99"/>
      <c r="F542" s="111"/>
      <c r="G542" s="112"/>
      <c r="H542" s="113"/>
      <c r="I542" s="114"/>
      <c r="J542" s="115"/>
      <c r="K542" s="116"/>
      <c r="L542" s="117"/>
      <c r="M542" s="86"/>
      <c r="N542" s="87"/>
    </row>
    <row r="543" spans="1:16" customFormat="1" ht="15" hidden="1" customHeight="1" x14ac:dyDescent="0.25">
      <c r="A543" s="1">
        <f t="shared" si="16"/>
        <v>0</v>
      </c>
      <c r="B543" s="40"/>
      <c r="C543" s="41"/>
      <c r="D543" s="88"/>
      <c r="E543" s="89"/>
      <c r="F543" s="42"/>
      <c r="G543" s="43"/>
      <c r="H543" s="44"/>
      <c r="I543" s="45"/>
      <c r="J543" s="50"/>
      <c r="K543" s="46"/>
      <c r="L543" s="47"/>
      <c r="M543" s="90"/>
      <c r="N543" s="91"/>
    </row>
    <row r="544" spans="1:16" customFormat="1" ht="15" hidden="1" customHeight="1" x14ac:dyDescent="0.25">
      <c r="A544" s="1">
        <f t="shared" si="16"/>
        <v>0</v>
      </c>
      <c r="B544" s="40"/>
      <c r="C544" s="41"/>
      <c r="D544" s="88"/>
      <c r="E544" s="89"/>
      <c r="F544" s="42"/>
      <c r="G544" s="43"/>
      <c r="H544" s="44"/>
      <c r="I544" s="45"/>
      <c r="J544" s="50"/>
      <c r="K544" s="46"/>
      <c r="L544" s="47"/>
      <c r="M544" s="90"/>
      <c r="N544" s="91"/>
    </row>
    <row r="545" spans="1:14" customFormat="1" ht="15" hidden="1" customHeight="1" x14ac:dyDescent="0.25">
      <c r="A545" s="1">
        <f t="shared" si="16"/>
        <v>0</v>
      </c>
      <c r="B545" s="40"/>
      <c r="C545" s="41"/>
      <c r="D545" s="88"/>
      <c r="E545" s="89"/>
      <c r="F545" s="42"/>
      <c r="G545" s="43"/>
      <c r="H545" s="44"/>
      <c r="I545" s="45"/>
      <c r="J545" s="50"/>
      <c r="K545" s="46"/>
      <c r="L545" s="47"/>
      <c r="M545" s="92"/>
      <c r="N545" s="93"/>
    </row>
    <row r="546" spans="1:14" customFormat="1" ht="15" hidden="1" customHeight="1" x14ac:dyDescent="0.25">
      <c r="A546" s="1">
        <f t="shared" si="16"/>
        <v>0</v>
      </c>
      <c r="B546" s="40"/>
      <c r="C546" s="41"/>
      <c r="D546" s="88"/>
      <c r="E546" s="89"/>
      <c r="F546" s="42"/>
      <c r="G546" s="43"/>
      <c r="H546" s="44"/>
      <c r="I546" s="45"/>
      <c r="J546" s="50"/>
      <c r="K546" s="46"/>
      <c r="L546" s="47"/>
      <c r="M546" s="95"/>
      <c r="N546" s="96"/>
    </row>
    <row r="547" spans="1:14" customFormat="1" ht="15" hidden="1" customHeight="1" x14ac:dyDescent="0.25">
      <c r="A547" s="1">
        <f t="shared" si="16"/>
        <v>0</v>
      </c>
      <c r="B547" s="40"/>
      <c r="C547" s="41"/>
      <c r="D547" s="88"/>
      <c r="E547" s="89"/>
      <c r="F547" s="42"/>
      <c r="G547" s="43"/>
      <c r="H547" s="44"/>
      <c r="I547" s="45"/>
      <c r="J547" s="50"/>
      <c r="K547" s="46"/>
      <c r="L547" s="47"/>
      <c r="M547" s="90"/>
      <c r="N547" s="91"/>
    </row>
    <row r="548" spans="1:14" customFormat="1" ht="15" hidden="1" customHeight="1" x14ac:dyDescent="0.25">
      <c r="A548" s="1">
        <f t="shared" si="16"/>
        <v>0</v>
      </c>
      <c r="B548" s="40"/>
      <c r="C548" s="41"/>
      <c r="D548" s="88"/>
      <c r="E548" s="89"/>
      <c r="F548" s="42"/>
      <c r="G548" s="43"/>
      <c r="H548" s="44"/>
      <c r="I548" s="45"/>
      <c r="J548" s="50"/>
      <c r="K548" s="46"/>
      <c r="L548" s="47"/>
      <c r="M548" s="90"/>
      <c r="N548" s="91"/>
    </row>
    <row r="549" spans="1:14" customFormat="1" ht="15" hidden="1" customHeight="1" x14ac:dyDescent="0.25">
      <c r="A549" s="1">
        <f t="shared" si="16"/>
        <v>0</v>
      </c>
      <c r="B549" s="40"/>
      <c r="C549" s="41"/>
      <c r="D549" s="88"/>
      <c r="E549" s="89"/>
      <c r="F549" s="42"/>
      <c r="G549" s="43"/>
      <c r="H549" s="44"/>
      <c r="I549" s="45"/>
      <c r="J549" s="50"/>
      <c r="K549" s="46"/>
      <c r="L549" s="47"/>
      <c r="M549" s="92"/>
      <c r="N549" s="93"/>
    </row>
    <row r="550" spans="1:14" customFormat="1" ht="15" hidden="1" customHeight="1" x14ac:dyDescent="0.25">
      <c r="A550" s="1">
        <f t="shared" si="16"/>
        <v>0</v>
      </c>
      <c r="B550" s="40"/>
      <c r="C550" s="41"/>
      <c r="D550" s="88"/>
      <c r="E550" s="89"/>
      <c r="F550" s="42"/>
      <c r="G550" s="43"/>
      <c r="H550" s="44"/>
      <c r="I550" s="45"/>
      <c r="J550" s="50"/>
      <c r="K550" s="46"/>
      <c r="L550" s="47"/>
      <c r="M550" s="95"/>
      <c r="N550" s="96"/>
    </row>
    <row r="551" spans="1:14" customFormat="1" ht="15" hidden="1" customHeight="1" x14ac:dyDescent="0.25">
      <c r="A551" s="1">
        <f t="shared" si="16"/>
        <v>0</v>
      </c>
      <c r="B551" s="40"/>
      <c r="C551" s="41"/>
      <c r="D551" s="88"/>
      <c r="E551" s="89"/>
      <c r="F551" s="42"/>
      <c r="G551" s="43"/>
      <c r="H551" s="44"/>
      <c r="I551" s="45"/>
      <c r="J551" s="50"/>
      <c r="K551" s="46"/>
      <c r="L551" s="47"/>
      <c r="M551" s="90"/>
      <c r="N551" s="91"/>
    </row>
    <row r="552" spans="1:14" customFormat="1" ht="15" hidden="1" customHeight="1" x14ac:dyDescent="0.25">
      <c r="A552" s="1">
        <f t="shared" si="16"/>
        <v>0</v>
      </c>
      <c r="B552" s="40"/>
      <c r="C552" s="41"/>
      <c r="D552" s="88"/>
      <c r="E552" s="89"/>
      <c r="F552" s="42"/>
      <c r="G552" s="43"/>
      <c r="H552" s="44"/>
      <c r="I552" s="45"/>
      <c r="J552" s="50"/>
      <c r="K552" s="46"/>
      <c r="L552" s="47"/>
      <c r="M552" s="90"/>
      <c r="N552" s="91"/>
    </row>
    <row r="553" spans="1:14" customFormat="1" ht="15" hidden="1" customHeight="1" thickBot="1" x14ac:dyDescent="0.3">
      <c r="A553" s="1">
        <f t="shared" si="16"/>
        <v>0</v>
      </c>
      <c r="B553" s="40"/>
      <c r="C553" s="41"/>
      <c r="D553" s="118"/>
      <c r="E553" s="94"/>
      <c r="F553" s="119"/>
      <c r="G553" s="120"/>
      <c r="H553" s="121"/>
      <c r="I553" s="122"/>
      <c r="J553" s="56"/>
      <c r="K553" s="57"/>
      <c r="L553" s="58"/>
      <c r="M553" s="108"/>
      <c r="N553" s="109"/>
    </row>
    <row r="554" spans="1:14" s="1" customFormat="1" ht="30" hidden="1" customHeight="1" x14ac:dyDescent="0.25">
      <c r="A554" s="1">
        <f t="shared" si="16"/>
        <v>0</v>
      </c>
      <c r="B554" s="29" t="s">
        <v>35</v>
      </c>
      <c r="C554" s="30"/>
      <c r="D554" s="64" t="s">
        <v>36</v>
      </c>
      <c r="E554" s="65"/>
      <c r="F554" s="33" t="s">
        <v>37</v>
      </c>
      <c r="G554" s="34" t="s">
        <v>37</v>
      </c>
      <c r="H554" s="33" t="s">
        <v>19</v>
      </c>
      <c r="I554" s="34"/>
      <c r="J554" s="35" t="s">
        <v>37</v>
      </c>
      <c r="K554" s="36" t="s">
        <v>21</v>
      </c>
      <c r="L554" s="37"/>
      <c r="M554" s="66" t="s">
        <v>37</v>
      </c>
      <c r="N554" s="67" t="s">
        <v>37</v>
      </c>
    </row>
    <row r="555" spans="1:14" s="1" customFormat="1" ht="30" hidden="1" customHeight="1" thickBot="1" x14ac:dyDescent="0.3">
      <c r="A555" s="1">
        <f t="shared" si="16"/>
        <v>0</v>
      </c>
      <c r="B555" s="59"/>
      <c r="C555" s="60"/>
      <c r="D555" s="68" t="s">
        <v>38</v>
      </c>
      <c r="E555" s="69"/>
      <c r="F555" s="70" t="s">
        <v>37</v>
      </c>
      <c r="G555" s="71" t="s">
        <v>37</v>
      </c>
      <c r="H555" s="70" t="s">
        <v>19</v>
      </c>
      <c r="I555" s="71"/>
      <c r="J555" s="72" t="s">
        <v>37</v>
      </c>
      <c r="K555" s="73" t="s">
        <v>21</v>
      </c>
      <c r="L555" s="74"/>
      <c r="M555" s="75" t="s">
        <v>37</v>
      </c>
      <c r="N555" s="76" t="s">
        <v>37</v>
      </c>
    </row>
    <row r="556" spans="1:14" customFormat="1" hidden="1" x14ac:dyDescent="0.25">
      <c r="A556" s="1">
        <f t="shared" si="16"/>
        <v>0</v>
      </c>
      <c r="B556" s="5"/>
    </row>
    <row r="557" spans="1:14" customFormat="1" hidden="1" x14ac:dyDescent="0.25">
      <c r="A557" s="1">
        <f t="shared" si="16"/>
        <v>0</v>
      </c>
      <c r="B557" s="5"/>
    </row>
    <row r="558" spans="1:14" customFormat="1" hidden="1" x14ac:dyDescent="0.25">
      <c r="A558" s="1">
        <f t="shared" si="16"/>
        <v>0</v>
      </c>
      <c r="B558" s="77" t="s">
        <v>39</v>
      </c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</row>
    <row r="559" spans="1:14" customFormat="1" hidden="1" x14ac:dyDescent="0.25">
      <c r="A559" s="1">
        <f t="shared" si="16"/>
        <v>0</v>
      </c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</row>
    <row r="560" spans="1:14" customFormat="1" hidden="1" x14ac:dyDescent="0.25">
      <c r="A560" s="1">
        <f t="shared" si="16"/>
        <v>0</v>
      </c>
      <c r="B560" s="5"/>
    </row>
    <row r="561" spans="1:16" customFormat="1" hidden="1" x14ac:dyDescent="0.25">
      <c r="A561" s="1">
        <f>$A$566</f>
        <v>0</v>
      </c>
      <c r="B561" s="5"/>
      <c r="C561" s="78" t="s">
        <v>40</v>
      </c>
      <c r="D561" s="79"/>
      <c r="E561" s="79"/>
    </row>
    <row r="562" spans="1:16" s="80" customFormat="1" hidden="1" x14ac:dyDescent="0.25">
      <c r="A562" s="1">
        <f t="shared" ref="A562:A564" si="17">$A$566</f>
        <v>0</v>
      </c>
      <c r="C562" s="78"/>
    </row>
    <row r="563" spans="1:16" s="80" customFormat="1" ht="15" hidden="1" customHeight="1" x14ac:dyDescent="0.25">
      <c r="A563" s="1">
        <f t="shared" si="17"/>
        <v>0</v>
      </c>
      <c r="C563" s="78" t="s">
        <v>41</v>
      </c>
      <c r="D563" s="79"/>
      <c r="E563" s="79"/>
      <c r="I563" s="81"/>
      <c r="J563" s="81"/>
      <c r="K563" s="81"/>
      <c r="L563" s="81"/>
      <c r="M563" s="82"/>
      <c r="N563" s="82"/>
    </row>
    <row r="564" spans="1:16" s="80" customFormat="1" hidden="1" x14ac:dyDescent="0.25">
      <c r="A564" s="1">
        <f t="shared" si="17"/>
        <v>0</v>
      </c>
      <c r="G564" s="82"/>
      <c r="I564" s="83" t="str">
        <f>"podpis a pečiatka "&amp;IF([1]summary!$K$24="","navrhovateľa","dodávateľa")</f>
        <v>podpis a pečiatka dodávateľa</v>
      </c>
      <c r="J564" s="83"/>
      <c r="K564" s="83"/>
      <c r="L564" s="83"/>
      <c r="M564" s="84"/>
      <c r="N564" s="84"/>
    </row>
    <row r="565" spans="1:16" s="1" customFormat="1" ht="21" hidden="1" x14ac:dyDescent="0.25">
      <c r="A565" s="1">
        <f>$A$566*IF(N565="",0,1)</f>
        <v>0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M565" s="85"/>
      <c r="N565" s="85" t="str">
        <f>$N$4</f>
        <v/>
      </c>
    </row>
    <row r="566" spans="1:16" s="1" customFormat="1" ht="23.25" hidden="1" customHeight="1" x14ac:dyDescent="0.25">
      <c r="A566" s="1">
        <f>IF([1]summary!$K$24="",IF([1]summary!$J$20="všetky predmety spolu",0,1)*A571,IF([1]summary!$E$58="cenové ponuky komplexne",0,1)*A571)</f>
        <v>0</v>
      </c>
      <c r="B566" s="4" t="str">
        <f>$B$5</f>
        <v>Kúpna zmluva – Príloha č. 1:</v>
      </c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6" s="1" customFormat="1" hidden="1" x14ac:dyDescent="0.25">
      <c r="A567" s="1">
        <f>$A$566</f>
        <v>0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6" s="1" customFormat="1" ht="23.25" hidden="1" customHeight="1" x14ac:dyDescent="0.25">
      <c r="A568" s="1">
        <f>$A$566</f>
        <v>0</v>
      </c>
      <c r="B568" s="4" t="str">
        <f>$B$7</f>
        <v>Podrobný technický opis a údaje deklarujúce technické parametre dodávaného predmetu zákazky</v>
      </c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6" customFormat="1" hidden="1" x14ac:dyDescent="0.25">
      <c r="A569" s="1">
        <f>$A$566</f>
        <v>0</v>
      </c>
      <c r="B569" s="5"/>
    </row>
    <row r="570" spans="1:16" customFormat="1" hidden="1" x14ac:dyDescent="0.25">
      <c r="A570" s="1">
        <f>$A$566</f>
        <v>0</v>
      </c>
      <c r="B570" s="5"/>
    </row>
    <row r="571" spans="1:16" s="10" customFormat="1" ht="15.75" hidden="1" x14ac:dyDescent="0.25">
      <c r="A571" s="10">
        <f>IF(SUM($A$10:$A$10)=0,1,0)*IF(D571&lt;&gt;"",1,0)</f>
        <v>0</v>
      </c>
      <c r="B571" s="11" t="s">
        <v>3</v>
      </c>
      <c r="C571" s="11"/>
      <c r="D571" s="12" t="str">
        <f>IF([1]summary!$B$50&lt;&gt;"",[1]summary!$B$50,"")</f>
        <v/>
      </c>
      <c r="E571" s="12"/>
      <c r="F571" s="12"/>
      <c r="G571" s="12"/>
      <c r="H571" s="12"/>
      <c r="I571" s="12"/>
      <c r="J571" s="12"/>
      <c r="K571" s="12"/>
      <c r="L571" s="12"/>
      <c r="M571" s="13" t="s">
        <v>4</v>
      </c>
      <c r="N571" s="14" t="str">
        <f>IF([1]summary!$G$50&lt;&gt;"",[1]summary!$G$50,"")</f>
        <v/>
      </c>
      <c r="P571" s="15"/>
    </row>
    <row r="572" spans="1:16" customFormat="1" hidden="1" x14ac:dyDescent="0.25">
      <c r="A572" s="1">
        <f>$A$571</f>
        <v>0</v>
      </c>
      <c r="B572" s="5"/>
      <c r="P572" s="16"/>
    </row>
    <row r="573" spans="1:16" customFormat="1" ht="69.95" hidden="1" customHeight="1" thickBot="1" x14ac:dyDescent="0.3">
      <c r="A573" s="1">
        <f t="shared" ref="A573:A604" si="18">$A$571</f>
        <v>0</v>
      </c>
      <c r="B573" s="17" t="s">
        <v>5</v>
      </c>
      <c r="C573" s="18"/>
      <c r="D573" s="18"/>
      <c r="E573" s="19"/>
      <c r="F573" s="20" t="s">
        <v>6</v>
      </c>
      <c r="G573" s="21"/>
      <c r="H573" s="22" t="s">
        <v>7</v>
      </c>
      <c r="I573" s="23"/>
      <c r="J573" s="24" t="s">
        <v>8</v>
      </c>
      <c r="K573" s="25" t="s">
        <v>9</v>
      </c>
      <c r="L573" s="26"/>
      <c r="M573" s="27" t="s">
        <v>10</v>
      </c>
      <c r="N573" s="28" t="s">
        <v>11</v>
      </c>
      <c r="P573" s="16"/>
    </row>
    <row r="574" spans="1:16" customFormat="1" ht="15" hidden="1" customHeight="1" x14ac:dyDescent="0.25">
      <c r="A574" s="1">
        <f t="shared" si="18"/>
        <v>0</v>
      </c>
      <c r="B574" s="29" t="s">
        <v>12</v>
      </c>
      <c r="C574" s="30"/>
      <c r="D574" s="64"/>
      <c r="E574" s="65"/>
      <c r="F574" s="31"/>
      <c r="G574" s="32"/>
      <c r="H574" s="33"/>
      <c r="I574" s="34"/>
      <c r="J574" s="35"/>
      <c r="K574" s="36"/>
      <c r="L574" s="37"/>
      <c r="M574" s="86"/>
      <c r="N574" s="87"/>
    </row>
    <row r="575" spans="1:16" customFormat="1" ht="15" hidden="1" customHeight="1" x14ac:dyDescent="0.25">
      <c r="A575" s="1">
        <f t="shared" si="18"/>
        <v>0</v>
      </c>
      <c r="B575" s="40"/>
      <c r="C575" s="41"/>
      <c r="D575" s="88"/>
      <c r="E575" s="89"/>
      <c r="F575" s="42"/>
      <c r="G575" s="43"/>
      <c r="H575" s="44"/>
      <c r="I575" s="45"/>
      <c r="J575" s="50"/>
      <c r="K575" s="46"/>
      <c r="L575" s="47"/>
      <c r="M575" s="90"/>
      <c r="N575" s="91"/>
    </row>
    <row r="576" spans="1:16" customFormat="1" ht="15" hidden="1" customHeight="1" x14ac:dyDescent="0.25">
      <c r="A576" s="1">
        <f t="shared" si="18"/>
        <v>0</v>
      </c>
      <c r="B576" s="40"/>
      <c r="C576" s="41"/>
      <c r="D576" s="88"/>
      <c r="E576" s="89"/>
      <c r="F576" s="42"/>
      <c r="G576" s="43"/>
      <c r="H576" s="44"/>
      <c r="I576" s="45"/>
      <c r="J576" s="50"/>
      <c r="K576" s="46"/>
      <c r="L576" s="47"/>
      <c r="M576" s="90"/>
      <c r="N576" s="91"/>
    </row>
    <row r="577" spans="1:14" customFormat="1" ht="15" hidden="1" customHeight="1" x14ac:dyDescent="0.25">
      <c r="A577" s="1">
        <f t="shared" si="18"/>
        <v>0</v>
      </c>
      <c r="B577" s="40"/>
      <c r="C577" s="41"/>
      <c r="D577" s="88"/>
      <c r="E577" s="89"/>
      <c r="F577" s="42"/>
      <c r="G577" s="43"/>
      <c r="H577" s="44"/>
      <c r="I577" s="45"/>
      <c r="J577" s="50"/>
      <c r="K577" s="46"/>
      <c r="L577" s="47"/>
      <c r="M577" s="92"/>
      <c r="N577" s="93"/>
    </row>
    <row r="578" spans="1:14" customFormat="1" ht="15" hidden="1" customHeight="1" x14ac:dyDescent="0.25">
      <c r="A578" s="1">
        <f t="shared" si="18"/>
        <v>0</v>
      </c>
      <c r="B578" s="40"/>
      <c r="C578" s="41"/>
      <c r="D578" s="94"/>
      <c r="E578" s="55"/>
      <c r="F578" s="51"/>
      <c r="G578" s="52"/>
      <c r="H578" s="53"/>
      <c r="I578" s="54"/>
      <c r="J578" s="50"/>
      <c r="K578" s="46"/>
      <c r="L578" s="47"/>
      <c r="M578" s="95"/>
      <c r="N578" s="96"/>
    </row>
    <row r="579" spans="1:14" customFormat="1" ht="15" hidden="1" customHeight="1" x14ac:dyDescent="0.25">
      <c r="A579" s="1">
        <f t="shared" si="18"/>
        <v>0</v>
      </c>
      <c r="B579" s="40"/>
      <c r="C579" s="41"/>
      <c r="D579" s="97"/>
      <c r="E579" s="98"/>
      <c r="F579" s="51"/>
      <c r="G579" s="52"/>
      <c r="H579" s="53"/>
      <c r="I579" s="54"/>
      <c r="J579" s="50"/>
      <c r="K579" s="46"/>
      <c r="L579" s="47"/>
      <c r="M579" s="90"/>
      <c r="N579" s="91"/>
    </row>
    <row r="580" spans="1:14" customFormat="1" ht="15" hidden="1" customHeight="1" x14ac:dyDescent="0.25">
      <c r="A580" s="1">
        <f t="shared" si="18"/>
        <v>0</v>
      </c>
      <c r="B580" s="40"/>
      <c r="C580" s="41"/>
      <c r="D580" s="97"/>
      <c r="E580" s="98"/>
      <c r="F580" s="51"/>
      <c r="G580" s="52"/>
      <c r="H580" s="53"/>
      <c r="I580" s="54"/>
      <c r="J580" s="50"/>
      <c r="K580" s="46"/>
      <c r="L580" s="47"/>
      <c r="M580" s="90"/>
      <c r="N580" s="91"/>
    </row>
    <row r="581" spans="1:14" customFormat="1" ht="15" hidden="1" customHeight="1" x14ac:dyDescent="0.25">
      <c r="A581" s="1">
        <f t="shared" si="18"/>
        <v>0</v>
      </c>
      <c r="B581" s="40"/>
      <c r="C581" s="41"/>
      <c r="D581" s="99"/>
      <c r="E581" s="100"/>
      <c r="F581" s="51"/>
      <c r="G581" s="52"/>
      <c r="H581" s="53"/>
      <c r="I581" s="54"/>
      <c r="J581" s="50"/>
      <c r="K581" s="46"/>
      <c r="L581" s="47"/>
      <c r="M581" s="92"/>
      <c r="N581" s="93"/>
    </row>
    <row r="582" spans="1:14" customFormat="1" ht="15" hidden="1" customHeight="1" x14ac:dyDescent="0.25">
      <c r="A582" s="1">
        <f t="shared" si="18"/>
        <v>0</v>
      </c>
      <c r="B582" s="40"/>
      <c r="C582" s="41"/>
      <c r="D582" s="94"/>
      <c r="E582" s="55"/>
      <c r="F582" s="51"/>
      <c r="G582" s="52"/>
      <c r="H582" s="53"/>
      <c r="I582" s="54"/>
      <c r="J582" s="50"/>
      <c r="K582" s="46"/>
      <c r="L582" s="47"/>
      <c r="M582" s="95"/>
      <c r="N582" s="96"/>
    </row>
    <row r="583" spans="1:14" customFormat="1" ht="15" hidden="1" customHeight="1" x14ac:dyDescent="0.25">
      <c r="A583" s="1">
        <f t="shared" si="18"/>
        <v>0</v>
      </c>
      <c r="B583" s="40"/>
      <c r="C583" s="41"/>
      <c r="D583" s="97"/>
      <c r="E583" s="98"/>
      <c r="F583" s="51"/>
      <c r="G583" s="52"/>
      <c r="H583" s="53"/>
      <c r="I583" s="54"/>
      <c r="J583" s="50"/>
      <c r="K583" s="46"/>
      <c r="L583" s="47"/>
      <c r="M583" s="90"/>
      <c r="N583" s="91"/>
    </row>
    <row r="584" spans="1:14" customFormat="1" ht="15" hidden="1" customHeight="1" x14ac:dyDescent="0.25">
      <c r="A584" s="1">
        <f t="shared" si="18"/>
        <v>0</v>
      </c>
      <c r="B584" s="40"/>
      <c r="C584" s="41"/>
      <c r="D584" s="97"/>
      <c r="E584" s="98"/>
      <c r="F584" s="51"/>
      <c r="G584" s="52"/>
      <c r="H584" s="53"/>
      <c r="I584" s="54"/>
      <c r="J584" s="50"/>
      <c r="K584" s="46"/>
      <c r="L584" s="47"/>
      <c r="M584" s="90"/>
      <c r="N584" s="91"/>
    </row>
    <row r="585" spans="1:14" customFormat="1" ht="15" hidden="1" customHeight="1" thickBot="1" x14ac:dyDescent="0.3">
      <c r="A585" s="1">
        <f t="shared" si="18"/>
        <v>0</v>
      </c>
      <c r="B585" s="59"/>
      <c r="C585" s="60"/>
      <c r="D585" s="101"/>
      <c r="E585" s="102"/>
      <c r="F585" s="103"/>
      <c r="G585" s="104"/>
      <c r="H585" s="105"/>
      <c r="I585" s="106"/>
      <c r="J585" s="72"/>
      <c r="K585" s="73"/>
      <c r="L585" s="107"/>
      <c r="M585" s="108"/>
      <c r="N585" s="109"/>
    </row>
    <row r="586" spans="1:14" customFormat="1" ht="15" hidden="1" customHeight="1" x14ac:dyDescent="0.25">
      <c r="A586" s="1">
        <f t="shared" si="18"/>
        <v>0</v>
      </c>
      <c r="B586" s="40" t="s">
        <v>42</v>
      </c>
      <c r="C586" s="41"/>
      <c r="D586" s="110"/>
      <c r="E586" s="99"/>
      <c r="F586" s="111"/>
      <c r="G586" s="112"/>
      <c r="H586" s="113"/>
      <c r="I586" s="114"/>
      <c r="J586" s="115"/>
      <c r="K586" s="116"/>
      <c r="L586" s="117"/>
      <c r="M586" s="86"/>
      <c r="N586" s="87"/>
    </row>
    <row r="587" spans="1:14" customFormat="1" ht="15" hidden="1" customHeight="1" x14ac:dyDescent="0.25">
      <c r="A587" s="1">
        <f t="shared" si="18"/>
        <v>0</v>
      </c>
      <c r="B587" s="40"/>
      <c r="C587" s="41"/>
      <c r="D587" s="88"/>
      <c r="E587" s="89"/>
      <c r="F587" s="42"/>
      <c r="G587" s="43"/>
      <c r="H587" s="44"/>
      <c r="I587" s="45"/>
      <c r="J587" s="50"/>
      <c r="K587" s="46"/>
      <c r="L587" s="47"/>
      <c r="M587" s="90"/>
      <c r="N587" s="91"/>
    </row>
    <row r="588" spans="1:14" customFormat="1" ht="15" hidden="1" customHeight="1" x14ac:dyDescent="0.25">
      <c r="A588" s="1">
        <f t="shared" si="18"/>
        <v>0</v>
      </c>
      <c r="B588" s="40"/>
      <c r="C588" s="41"/>
      <c r="D588" s="88"/>
      <c r="E588" s="89"/>
      <c r="F588" s="42"/>
      <c r="G588" s="43"/>
      <c r="H588" s="44"/>
      <c r="I588" s="45"/>
      <c r="J588" s="50"/>
      <c r="K588" s="46"/>
      <c r="L588" s="47"/>
      <c r="M588" s="90"/>
      <c r="N588" s="91"/>
    </row>
    <row r="589" spans="1:14" customFormat="1" ht="15" hidden="1" customHeight="1" x14ac:dyDescent="0.25">
      <c r="A589" s="1">
        <f t="shared" si="18"/>
        <v>0</v>
      </c>
      <c r="B589" s="40"/>
      <c r="C589" s="41"/>
      <c r="D589" s="88"/>
      <c r="E589" s="89"/>
      <c r="F589" s="42"/>
      <c r="G589" s="43"/>
      <c r="H589" s="44"/>
      <c r="I589" s="45"/>
      <c r="J589" s="50"/>
      <c r="K589" s="46"/>
      <c r="L589" s="47"/>
      <c r="M589" s="92"/>
      <c r="N589" s="93"/>
    </row>
    <row r="590" spans="1:14" customFormat="1" ht="15" hidden="1" customHeight="1" x14ac:dyDescent="0.25">
      <c r="A590" s="1">
        <f t="shared" si="18"/>
        <v>0</v>
      </c>
      <c r="B590" s="40"/>
      <c r="C590" s="41"/>
      <c r="D590" s="88"/>
      <c r="E590" s="89"/>
      <c r="F590" s="42"/>
      <c r="G590" s="43"/>
      <c r="H590" s="44"/>
      <c r="I590" s="45"/>
      <c r="J590" s="50"/>
      <c r="K590" s="46"/>
      <c r="L590" s="47"/>
      <c r="M590" s="95"/>
      <c r="N590" s="96"/>
    </row>
    <row r="591" spans="1:14" customFormat="1" ht="15" hidden="1" customHeight="1" x14ac:dyDescent="0.25">
      <c r="A591" s="1">
        <f t="shared" si="18"/>
        <v>0</v>
      </c>
      <c r="B591" s="40"/>
      <c r="C591" s="41"/>
      <c r="D591" s="88"/>
      <c r="E591" s="89"/>
      <c r="F591" s="42"/>
      <c r="G591" s="43"/>
      <c r="H591" s="44"/>
      <c r="I591" s="45"/>
      <c r="J591" s="50"/>
      <c r="K591" s="46"/>
      <c r="L591" s="47"/>
      <c r="M591" s="90"/>
      <c r="N591" s="91"/>
    </row>
    <row r="592" spans="1:14" customFormat="1" ht="15" hidden="1" customHeight="1" x14ac:dyDescent="0.25">
      <c r="A592" s="1">
        <f t="shared" si="18"/>
        <v>0</v>
      </c>
      <c r="B592" s="40"/>
      <c r="C592" s="41"/>
      <c r="D592" s="88"/>
      <c r="E592" s="89"/>
      <c r="F592" s="42"/>
      <c r="G592" s="43"/>
      <c r="H592" s="44"/>
      <c r="I592" s="45"/>
      <c r="J592" s="50"/>
      <c r="K592" s="46"/>
      <c r="L592" s="47"/>
      <c r="M592" s="90"/>
      <c r="N592" s="91"/>
    </row>
    <row r="593" spans="1:14" customFormat="1" ht="15" hidden="1" customHeight="1" x14ac:dyDescent="0.25">
      <c r="A593" s="1">
        <f t="shared" si="18"/>
        <v>0</v>
      </c>
      <c r="B593" s="40"/>
      <c r="C593" s="41"/>
      <c r="D593" s="88"/>
      <c r="E593" s="89"/>
      <c r="F593" s="42"/>
      <c r="G593" s="43"/>
      <c r="H593" s="44"/>
      <c r="I593" s="45"/>
      <c r="J593" s="50"/>
      <c r="K593" s="46"/>
      <c r="L593" s="47"/>
      <c r="M593" s="92"/>
      <c r="N593" s="93"/>
    </row>
    <row r="594" spans="1:14" customFormat="1" ht="15" hidden="1" customHeight="1" x14ac:dyDescent="0.25">
      <c r="A594" s="1">
        <f t="shared" si="18"/>
        <v>0</v>
      </c>
      <c r="B594" s="40"/>
      <c r="C594" s="41"/>
      <c r="D594" s="88"/>
      <c r="E594" s="89"/>
      <c r="F594" s="42"/>
      <c r="G594" s="43"/>
      <c r="H594" s="44"/>
      <c r="I594" s="45"/>
      <c r="J594" s="50"/>
      <c r="K594" s="46"/>
      <c r="L594" s="47"/>
      <c r="M594" s="95"/>
      <c r="N594" s="96"/>
    </row>
    <row r="595" spans="1:14" customFormat="1" ht="15" hidden="1" customHeight="1" x14ac:dyDescent="0.25">
      <c r="A595" s="1">
        <f t="shared" si="18"/>
        <v>0</v>
      </c>
      <c r="B595" s="40"/>
      <c r="C595" s="41"/>
      <c r="D595" s="88"/>
      <c r="E595" s="89"/>
      <c r="F595" s="42"/>
      <c r="G595" s="43"/>
      <c r="H595" s="44"/>
      <c r="I595" s="45"/>
      <c r="J595" s="50"/>
      <c r="K595" s="46"/>
      <c r="L595" s="47"/>
      <c r="M595" s="90"/>
      <c r="N595" s="91"/>
    </row>
    <row r="596" spans="1:14" customFormat="1" ht="15" hidden="1" customHeight="1" x14ac:dyDescent="0.25">
      <c r="A596" s="1">
        <f t="shared" si="18"/>
        <v>0</v>
      </c>
      <c r="B596" s="40"/>
      <c r="C596" s="41"/>
      <c r="D596" s="88"/>
      <c r="E596" s="89"/>
      <c r="F596" s="42"/>
      <c r="G596" s="43"/>
      <c r="H596" s="44"/>
      <c r="I596" s="45"/>
      <c r="J596" s="50"/>
      <c r="K596" s="46"/>
      <c r="L596" s="47"/>
      <c r="M596" s="90"/>
      <c r="N596" s="91"/>
    </row>
    <row r="597" spans="1:14" customFormat="1" ht="15" hidden="1" customHeight="1" thickBot="1" x14ac:dyDescent="0.3">
      <c r="A597" s="1">
        <f t="shared" si="18"/>
        <v>0</v>
      </c>
      <c r="B597" s="40"/>
      <c r="C597" s="41"/>
      <c r="D597" s="118"/>
      <c r="E597" s="94"/>
      <c r="F597" s="119"/>
      <c r="G597" s="120"/>
      <c r="H597" s="121"/>
      <c r="I597" s="122"/>
      <c r="J597" s="56"/>
      <c r="K597" s="57"/>
      <c r="L597" s="58"/>
      <c r="M597" s="108"/>
      <c r="N597" s="109"/>
    </row>
    <row r="598" spans="1:14" s="1" customFormat="1" ht="30" hidden="1" customHeight="1" x14ac:dyDescent="0.25">
      <c r="A598" s="1">
        <f t="shared" si="18"/>
        <v>0</v>
      </c>
      <c r="B598" s="29" t="s">
        <v>35</v>
      </c>
      <c r="C598" s="30"/>
      <c r="D598" s="64" t="s">
        <v>36</v>
      </c>
      <c r="E598" s="65"/>
      <c r="F598" s="33" t="s">
        <v>37</v>
      </c>
      <c r="G598" s="34" t="s">
        <v>37</v>
      </c>
      <c r="H598" s="33" t="s">
        <v>19</v>
      </c>
      <c r="I598" s="34"/>
      <c r="J598" s="35" t="s">
        <v>37</v>
      </c>
      <c r="K598" s="36" t="s">
        <v>21</v>
      </c>
      <c r="L598" s="37"/>
      <c r="M598" s="66" t="s">
        <v>37</v>
      </c>
      <c r="N598" s="67" t="s">
        <v>37</v>
      </c>
    </row>
    <row r="599" spans="1:14" s="1" customFormat="1" ht="30" hidden="1" customHeight="1" thickBot="1" x14ac:dyDescent="0.3">
      <c r="A599" s="1">
        <f t="shared" si="18"/>
        <v>0</v>
      </c>
      <c r="B599" s="59"/>
      <c r="C599" s="60"/>
      <c r="D599" s="68" t="s">
        <v>38</v>
      </c>
      <c r="E599" s="69"/>
      <c r="F599" s="70" t="s">
        <v>37</v>
      </c>
      <c r="G599" s="71" t="s">
        <v>37</v>
      </c>
      <c r="H599" s="70" t="s">
        <v>19</v>
      </c>
      <c r="I599" s="71"/>
      <c r="J599" s="72" t="s">
        <v>37</v>
      </c>
      <c r="K599" s="73" t="s">
        <v>21</v>
      </c>
      <c r="L599" s="74"/>
      <c r="M599" s="75" t="s">
        <v>37</v>
      </c>
      <c r="N599" s="76" t="s">
        <v>37</v>
      </c>
    </row>
    <row r="600" spans="1:14" customFormat="1" hidden="1" x14ac:dyDescent="0.25">
      <c r="A600" s="1">
        <f t="shared" si="18"/>
        <v>0</v>
      </c>
      <c r="B600" s="5"/>
    </row>
    <row r="601" spans="1:14" customFormat="1" hidden="1" x14ac:dyDescent="0.25">
      <c r="A601" s="1">
        <f t="shared" si="18"/>
        <v>0</v>
      </c>
      <c r="B601" s="5"/>
    </row>
    <row r="602" spans="1:14" customFormat="1" hidden="1" x14ac:dyDescent="0.25">
      <c r="A602" s="1">
        <f t="shared" si="18"/>
        <v>0</v>
      </c>
      <c r="B602" s="77" t="s">
        <v>39</v>
      </c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</row>
    <row r="603" spans="1:14" customFormat="1" hidden="1" x14ac:dyDescent="0.25">
      <c r="A603" s="1">
        <f t="shared" si="18"/>
        <v>0</v>
      </c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</row>
    <row r="604" spans="1:14" customFormat="1" hidden="1" x14ac:dyDescent="0.25">
      <c r="A604" s="1">
        <f t="shared" si="18"/>
        <v>0</v>
      </c>
      <c r="B604" s="5"/>
    </row>
    <row r="605" spans="1:14" customFormat="1" hidden="1" x14ac:dyDescent="0.25">
      <c r="A605" s="1">
        <f>$A$610</f>
        <v>0</v>
      </c>
      <c r="B605" s="5"/>
      <c r="C605" s="78" t="s">
        <v>40</v>
      </c>
      <c r="D605" s="79"/>
      <c r="E605" s="79"/>
    </row>
    <row r="606" spans="1:14" s="80" customFormat="1" hidden="1" x14ac:dyDescent="0.25">
      <c r="A606" s="1">
        <f t="shared" ref="A606:A608" si="19">$A$610</f>
        <v>0</v>
      </c>
      <c r="C606" s="78"/>
    </row>
    <row r="607" spans="1:14" s="80" customFormat="1" ht="15" hidden="1" customHeight="1" x14ac:dyDescent="0.25">
      <c r="A607" s="1">
        <f t="shared" si="19"/>
        <v>0</v>
      </c>
      <c r="C607" s="78" t="s">
        <v>41</v>
      </c>
      <c r="D607" s="79"/>
      <c r="E607" s="79"/>
      <c r="I607" s="81"/>
      <c r="J607" s="81"/>
      <c r="K607" s="81"/>
      <c r="L607" s="81"/>
      <c r="M607" s="82"/>
      <c r="N607" s="82"/>
    </row>
    <row r="608" spans="1:14" s="80" customFormat="1" hidden="1" x14ac:dyDescent="0.25">
      <c r="A608" s="1">
        <f t="shared" si="19"/>
        <v>0</v>
      </c>
      <c r="G608" s="82"/>
      <c r="I608" s="83" t="str">
        <f>"podpis a pečiatka "&amp;IF([1]summary!$K$24="","navrhovateľa","dodávateľa")</f>
        <v>podpis a pečiatka dodávateľa</v>
      </c>
      <c r="J608" s="83"/>
      <c r="K608" s="83"/>
      <c r="L608" s="83"/>
      <c r="M608" s="84"/>
      <c r="N608" s="84"/>
    </row>
    <row r="609" spans="1:16" s="1" customFormat="1" ht="21" hidden="1" x14ac:dyDescent="0.25">
      <c r="A609" s="1">
        <f>$A$610*IF(N609="",0,1)</f>
        <v>0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M609" s="85"/>
      <c r="N609" s="85" t="str">
        <f>$N$4</f>
        <v/>
      </c>
    </row>
    <row r="610" spans="1:16" s="1" customFormat="1" ht="23.25" hidden="1" customHeight="1" x14ac:dyDescent="0.25">
      <c r="A610" s="1">
        <f>IF([1]summary!$K$24="",IF([1]summary!$J$20="všetky predmety spolu",0,1)*A615,IF([1]summary!$E$58="cenové ponuky komplexne",0,1)*A615)</f>
        <v>0</v>
      </c>
      <c r="B610" s="4" t="str">
        <f>$B$5</f>
        <v>Kúpna zmluva – Príloha č. 1:</v>
      </c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6" s="1" customFormat="1" hidden="1" x14ac:dyDescent="0.25">
      <c r="A611" s="1">
        <f>$A$610</f>
        <v>0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6" s="1" customFormat="1" ht="23.25" hidden="1" customHeight="1" x14ac:dyDescent="0.25">
      <c r="A612" s="1">
        <f>$A$610</f>
        <v>0</v>
      </c>
      <c r="B612" s="4" t="str">
        <f>$B$7</f>
        <v>Podrobný technický opis a údaje deklarujúce technické parametre dodávaného predmetu zákazky</v>
      </c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6" customFormat="1" hidden="1" x14ac:dyDescent="0.25">
      <c r="A613" s="1">
        <f>$A$610</f>
        <v>0</v>
      </c>
      <c r="B613" s="5"/>
    </row>
    <row r="614" spans="1:16" customFormat="1" hidden="1" x14ac:dyDescent="0.25">
      <c r="A614" s="1">
        <f>$A$610</f>
        <v>0</v>
      </c>
      <c r="B614" s="5"/>
    </row>
    <row r="615" spans="1:16" s="10" customFormat="1" ht="15.75" hidden="1" x14ac:dyDescent="0.25">
      <c r="A615" s="10">
        <f>IF(SUM($A$10:$A$10)=0,1,0)*IF(D615&lt;&gt;"",1,0)</f>
        <v>0</v>
      </c>
      <c r="B615" s="11" t="s">
        <v>3</v>
      </c>
      <c r="C615" s="11"/>
      <c r="D615" s="12" t="str">
        <f>IF([1]summary!$B$51&lt;&gt;"",[1]summary!$B$51,"")</f>
        <v/>
      </c>
      <c r="E615" s="12"/>
      <c r="F615" s="12"/>
      <c r="G615" s="12"/>
      <c r="H615" s="12"/>
      <c r="I615" s="12"/>
      <c r="J615" s="12"/>
      <c r="K615" s="12"/>
      <c r="L615" s="12"/>
      <c r="M615" s="13" t="s">
        <v>4</v>
      </c>
      <c r="N615" s="14" t="str">
        <f>IF([1]summary!$G$51&lt;&gt;"",[1]summary!$G$51,"")</f>
        <v/>
      </c>
      <c r="P615" s="15"/>
    </row>
    <row r="616" spans="1:16" customFormat="1" hidden="1" x14ac:dyDescent="0.25">
      <c r="A616" s="1">
        <f>$A$615</f>
        <v>0</v>
      </c>
      <c r="B616" s="5"/>
      <c r="P616" s="16"/>
    </row>
    <row r="617" spans="1:16" customFormat="1" ht="69.95" hidden="1" customHeight="1" thickBot="1" x14ac:dyDescent="0.3">
      <c r="A617" s="1">
        <f t="shared" ref="A617:A648" si="20">$A$615</f>
        <v>0</v>
      </c>
      <c r="B617" s="17" t="s">
        <v>5</v>
      </c>
      <c r="C617" s="18"/>
      <c r="D617" s="18"/>
      <c r="E617" s="19"/>
      <c r="F617" s="20" t="s">
        <v>6</v>
      </c>
      <c r="G617" s="21"/>
      <c r="H617" s="22" t="s">
        <v>7</v>
      </c>
      <c r="I617" s="23"/>
      <c r="J617" s="24" t="s">
        <v>8</v>
      </c>
      <c r="K617" s="25" t="s">
        <v>9</v>
      </c>
      <c r="L617" s="26"/>
      <c r="M617" s="27" t="s">
        <v>10</v>
      </c>
      <c r="N617" s="28" t="s">
        <v>11</v>
      </c>
      <c r="P617" s="16"/>
    </row>
    <row r="618" spans="1:16" customFormat="1" ht="15" hidden="1" customHeight="1" x14ac:dyDescent="0.25">
      <c r="A618" s="1">
        <f t="shared" si="20"/>
        <v>0</v>
      </c>
      <c r="B618" s="29" t="s">
        <v>12</v>
      </c>
      <c r="C618" s="30"/>
      <c r="D618" s="64"/>
      <c r="E618" s="65"/>
      <c r="F618" s="31"/>
      <c r="G618" s="32"/>
      <c r="H618" s="33"/>
      <c r="I618" s="34"/>
      <c r="J618" s="35"/>
      <c r="K618" s="36"/>
      <c r="L618" s="37"/>
      <c r="M618" s="86"/>
      <c r="N618" s="87"/>
    </row>
    <row r="619" spans="1:16" customFormat="1" ht="15" hidden="1" customHeight="1" x14ac:dyDescent="0.25">
      <c r="A619" s="1">
        <f t="shared" si="20"/>
        <v>0</v>
      </c>
      <c r="B619" s="40"/>
      <c r="C619" s="41"/>
      <c r="D619" s="88"/>
      <c r="E619" s="89"/>
      <c r="F619" s="42"/>
      <c r="G619" s="43"/>
      <c r="H619" s="44"/>
      <c r="I619" s="45"/>
      <c r="J619" s="50"/>
      <c r="K619" s="46"/>
      <c r="L619" s="47"/>
      <c r="M619" s="90"/>
      <c r="N619" s="91"/>
    </row>
    <row r="620" spans="1:16" customFormat="1" ht="15" hidden="1" customHeight="1" x14ac:dyDescent="0.25">
      <c r="A620" s="1">
        <f t="shared" si="20"/>
        <v>0</v>
      </c>
      <c r="B620" s="40"/>
      <c r="C620" s="41"/>
      <c r="D620" s="88"/>
      <c r="E620" s="89"/>
      <c r="F620" s="42"/>
      <c r="G620" s="43"/>
      <c r="H620" s="44"/>
      <c r="I620" s="45"/>
      <c r="J620" s="50"/>
      <c r="K620" s="46"/>
      <c r="L620" s="47"/>
      <c r="M620" s="90"/>
      <c r="N620" s="91"/>
    </row>
    <row r="621" spans="1:16" customFormat="1" ht="15" hidden="1" customHeight="1" x14ac:dyDescent="0.25">
      <c r="A621" s="1">
        <f t="shared" si="20"/>
        <v>0</v>
      </c>
      <c r="B621" s="40"/>
      <c r="C621" s="41"/>
      <c r="D621" s="88"/>
      <c r="E621" s="89"/>
      <c r="F621" s="42"/>
      <c r="G621" s="43"/>
      <c r="H621" s="44"/>
      <c r="I621" s="45"/>
      <c r="J621" s="50"/>
      <c r="K621" s="46"/>
      <c r="L621" s="47"/>
      <c r="M621" s="92"/>
      <c r="N621" s="93"/>
    </row>
    <row r="622" spans="1:16" customFormat="1" ht="15" hidden="1" customHeight="1" x14ac:dyDescent="0.25">
      <c r="A622" s="1">
        <f t="shared" si="20"/>
        <v>0</v>
      </c>
      <c r="B622" s="40"/>
      <c r="C622" s="41"/>
      <c r="D622" s="94"/>
      <c r="E622" s="55"/>
      <c r="F622" s="51"/>
      <c r="G622" s="52"/>
      <c r="H622" s="53"/>
      <c r="I622" s="54"/>
      <c r="J622" s="50"/>
      <c r="K622" s="46"/>
      <c r="L622" s="47"/>
      <c r="M622" s="95"/>
      <c r="N622" s="96"/>
    </row>
    <row r="623" spans="1:16" customFormat="1" ht="15" hidden="1" customHeight="1" x14ac:dyDescent="0.25">
      <c r="A623" s="1">
        <f t="shared" si="20"/>
        <v>0</v>
      </c>
      <c r="B623" s="40"/>
      <c r="C623" s="41"/>
      <c r="D623" s="97"/>
      <c r="E623" s="98"/>
      <c r="F623" s="51"/>
      <c r="G623" s="52"/>
      <c r="H623" s="53"/>
      <c r="I623" s="54"/>
      <c r="J623" s="50"/>
      <c r="K623" s="46"/>
      <c r="L623" s="47"/>
      <c r="M623" s="90"/>
      <c r="N623" s="91"/>
    </row>
    <row r="624" spans="1:16" customFormat="1" ht="15" hidden="1" customHeight="1" x14ac:dyDescent="0.25">
      <c r="A624" s="1">
        <f t="shared" si="20"/>
        <v>0</v>
      </c>
      <c r="B624" s="40"/>
      <c r="C624" s="41"/>
      <c r="D624" s="97"/>
      <c r="E624" s="98"/>
      <c r="F624" s="51"/>
      <c r="G624" s="52"/>
      <c r="H624" s="53"/>
      <c r="I624" s="54"/>
      <c r="J624" s="50"/>
      <c r="K624" s="46"/>
      <c r="L624" s="47"/>
      <c r="M624" s="90"/>
      <c r="N624" s="91"/>
    </row>
    <row r="625" spans="1:14" customFormat="1" ht="15" hidden="1" customHeight="1" x14ac:dyDescent="0.25">
      <c r="A625" s="1">
        <f t="shared" si="20"/>
        <v>0</v>
      </c>
      <c r="B625" s="40"/>
      <c r="C625" s="41"/>
      <c r="D625" s="99"/>
      <c r="E625" s="100"/>
      <c r="F625" s="51"/>
      <c r="G625" s="52"/>
      <c r="H625" s="53"/>
      <c r="I625" s="54"/>
      <c r="J625" s="50"/>
      <c r="K625" s="46"/>
      <c r="L625" s="47"/>
      <c r="M625" s="92"/>
      <c r="N625" s="93"/>
    </row>
    <row r="626" spans="1:14" customFormat="1" ht="15" hidden="1" customHeight="1" x14ac:dyDescent="0.25">
      <c r="A626" s="1">
        <f t="shared" si="20"/>
        <v>0</v>
      </c>
      <c r="B626" s="40"/>
      <c r="C626" s="41"/>
      <c r="D626" s="94"/>
      <c r="E626" s="55"/>
      <c r="F626" s="51"/>
      <c r="G626" s="52"/>
      <c r="H626" s="53"/>
      <c r="I626" s="54"/>
      <c r="J626" s="50"/>
      <c r="K626" s="46"/>
      <c r="L626" s="47"/>
      <c r="M626" s="95"/>
      <c r="N626" s="96"/>
    </row>
    <row r="627" spans="1:14" customFormat="1" ht="15" hidden="1" customHeight="1" x14ac:dyDescent="0.25">
      <c r="A627" s="1">
        <f t="shared" si="20"/>
        <v>0</v>
      </c>
      <c r="B627" s="40"/>
      <c r="C627" s="41"/>
      <c r="D627" s="97"/>
      <c r="E627" s="98"/>
      <c r="F627" s="51"/>
      <c r="G627" s="52"/>
      <c r="H627" s="53"/>
      <c r="I627" s="54"/>
      <c r="J627" s="50"/>
      <c r="K627" s="46"/>
      <c r="L627" s="47"/>
      <c r="M627" s="90"/>
      <c r="N627" s="91"/>
    </row>
    <row r="628" spans="1:14" customFormat="1" ht="15" hidden="1" customHeight="1" x14ac:dyDescent="0.25">
      <c r="A628" s="1">
        <f t="shared" si="20"/>
        <v>0</v>
      </c>
      <c r="B628" s="40"/>
      <c r="C628" s="41"/>
      <c r="D628" s="97"/>
      <c r="E628" s="98"/>
      <c r="F628" s="51"/>
      <c r="G628" s="52"/>
      <c r="H628" s="53"/>
      <c r="I628" s="54"/>
      <c r="J628" s="50"/>
      <c r="K628" s="46"/>
      <c r="L628" s="47"/>
      <c r="M628" s="90"/>
      <c r="N628" s="91"/>
    </row>
    <row r="629" spans="1:14" customFormat="1" ht="15" hidden="1" customHeight="1" thickBot="1" x14ac:dyDescent="0.3">
      <c r="A629" s="1">
        <f t="shared" si="20"/>
        <v>0</v>
      </c>
      <c r="B629" s="59"/>
      <c r="C629" s="60"/>
      <c r="D629" s="101"/>
      <c r="E629" s="102"/>
      <c r="F629" s="103"/>
      <c r="G629" s="104"/>
      <c r="H629" s="105"/>
      <c r="I629" s="106"/>
      <c r="J629" s="72"/>
      <c r="K629" s="73"/>
      <c r="L629" s="107"/>
      <c r="M629" s="108"/>
      <c r="N629" s="109"/>
    </row>
    <row r="630" spans="1:14" customFormat="1" ht="15" hidden="1" customHeight="1" x14ac:dyDescent="0.25">
      <c r="A630" s="1">
        <f t="shared" si="20"/>
        <v>0</v>
      </c>
      <c r="B630" s="40" t="s">
        <v>42</v>
      </c>
      <c r="C630" s="41"/>
      <c r="D630" s="110"/>
      <c r="E630" s="99"/>
      <c r="F630" s="111"/>
      <c r="G630" s="112"/>
      <c r="H630" s="113"/>
      <c r="I630" s="114"/>
      <c r="J630" s="115"/>
      <c r="K630" s="116"/>
      <c r="L630" s="117"/>
      <c r="M630" s="86"/>
      <c r="N630" s="87"/>
    </row>
    <row r="631" spans="1:14" customFormat="1" ht="15" hidden="1" customHeight="1" x14ac:dyDescent="0.25">
      <c r="A631" s="1">
        <f t="shared" si="20"/>
        <v>0</v>
      </c>
      <c r="B631" s="40"/>
      <c r="C631" s="41"/>
      <c r="D631" s="88"/>
      <c r="E631" s="89"/>
      <c r="F631" s="42"/>
      <c r="G631" s="43"/>
      <c r="H631" s="44"/>
      <c r="I631" s="45"/>
      <c r="J631" s="50"/>
      <c r="K631" s="46"/>
      <c r="L631" s="47"/>
      <c r="M631" s="90"/>
      <c r="N631" s="91"/>
    </row>
    <row r="632" spans="1:14" customFormat="1" ht="15" hidden="1" customHeight="1" x14ac:dyDescent="0.25">
      <c r="A632" s="1">
        <f t="shared" si="20"/>
        <v>0</v>
      </c>
      <c r="B632" s="40"/>
      <c r="C632" s="41"/>
      <c r="D632" s="88"/>
      <c r="E632" s="89"/>
      <c r="F632" s="42"/>
      <c r="G632" s="43"/>
      <c r="H632" s="44"/>
      <c r="I632" s="45"/>
      <c r="J632" s="50"/>
      <c r="K632" s="46"/>
      <c r="L632" s="47"/>
      <c r="M632" s="90"/>
      <c r="N632" s="91"/>
    </row>
    <row r="633" spans="1:14" customFormat="1" ht="15" hidden="1" customHeight="1" x14ac:dyDescent="0.25">
      <c r="A633" s="1">
        <f t="shared" si="20"/>
        <v>0</v>
      </c>
      <c r="B633" s="40"/>
      <c r="C633" s="41"/>
      <c r="D633" s="88"/>
      <c r="E633" s="89"/>
      <c r="F633" s="42"/>
      <c r="G633" s="43"/>
      <c r="H633" s="44"/>
      <c r="I633" s="45"/>
      <c r="J633" s="50"/>
      <c r="K633" s="46"/>
      <c r="L633" s="47"/>
      <c r="M633" s="92"/>
      <c r="N633" s="93"/>
    </row>
    <row r="634" spans="1:14" customFormat="1" ht="15" hidden="1" customHeight="1" x14ac:dyDescent="0.25">
      <c r="A634" s="1">
        <f t="shared" si="20"/>
        <v>0</v>
      </c>
      <c r="B634" s="40"/>
      <c r="C634" s="41"/>
      <c r="D634" s="88"/>
      <c r="E634" s="89"/>
      <c r="F634" s="42"/>
      <c r="G634" s="43"/>
      <c r="H634" s="44"/>
      <c r="I634" s="45"/>
      <c r="J634" s="50"/>
      <c r="K634" s="46"/>
      <c r="L634" s="47"/>
      <c r="M634" s="95"/>
      <c r="N634" s="96"/>
    </row>
    <row r="635" spans="1:14" customFormat="1" ht="15" hidden="1" customHeight="1" x14ac:dyDescent="0.25">
      <c r="A635" s="1">
        <f t="shared" si="20"/>
        <v>0</v>
      </c>
      <c r="B635" s="40"/>
      <c r="C635" s="41"/>
      <c r="D635" s="88"/>
      <c r="E635" s="89"/>
      <c r="F635" s="42"/>
      <c r="G635" s="43"/>
      <c r="H635" s="44"/>
      <c r="I635" s="45"/>
      <c r="J635" s="50"/>
      <c r="K635" s="46"/>
      <c r="L635" s="47"/>
      <c r="M635" s="90"/>
      <c r="N635" s="91"/>
    </row>
    <row r="636" spans="1:14" customFormat="1" ht="15" hidden="1" customHeight="1" x14ac:dyDescent="0.25">
      <c r="A636" s="1">
        <f t="shared" si="20"/>
        <v>0</v>
      </c>
      <c r="B636" s="40"/>
      <c r="C636" s="41"/>
      <c r="D636" s="88"/>
      <c r="E636" s="89"/>
      <c r="F636" s="42"/>
      <c r="G636" s="43"/>
      <c r="H636" s="44"/>
      <c r="I636" s="45"/>
      <c r="J636" s="50"/>
      <c r="K636" s="46"/>
      <c r="L636" s="47"/>
      <c r="M636" s="90"/>
      <c r="N636" s="91"/>
    </row>
    <row r="637" spans="1:14" customFormat="1" ht="15" hidden="1" customHeight="1" x14ac:dyDescent="0.25">
      <c r="A637" s="1">
        <f t="shared" si="20"/>
        <v>0</v>
      </c>
      <c r="B637" s="40"/>
      <c r="C637" s="41"/>
      <c r="D637" s="88"/>
      <c r="E637" s="89"/>
      <c r="F637" s="42"/>
      <c r="G637" s="43"/>
      <c r="H637" s="44"/>
      <c r="I637" s="45"/>
      <c r="J637" s="50"/>
      <c r="K637" s="46"/>
      <c r="L637" s="47"/>
      <c r="M637" s="92"/>
      <c r="N637" s="93"/>
    </row>
    <row r="638" spans="1:14" customFormat="1" ht="15" hidden="1" customHeight="1" x14ac:dyDescent="0.25">
      <c r="A638" s="1">
        <f t="shared" si="20"/>
        <v>0</v>
      </c>
      <c r="B638" s="40"/>
      <c r="C638" s="41"/>
      <c r="D638" s="88"/>
      <c r="E638" s="89"/>
      <c r="F638" s="42"/>
      <c r="G638" s="43"/>
      <c r="H638" s="44"/>
      <c r="I638" s="45"/>
      <c r="J638" s="50"/>
      <c r="K638" s="46"/>
      <c r="L638" s="47"/>
      <c r="M638" s="95"/>
      <c r="N638" s="96"/>
    </row>
    <row r="639" spans="1:14" customFormat="1" ht="15" hidden="1" customHeight="1" x14ac:dyDescent="0.25">
      <c r="A639" s="1">
        <f t="shared" si="20"/>
        <v>0</v>
      </c>
      <c r="B639" s="40"/>
      <c r="C639" s="41"/>
      <c r="D639" s="88"/>
      <c r="E639" s="89"/>
      <c r="F639" s="42"/>
      <c r="G639" s="43"/>
      <c r="H639" s="44"/>
      <c r="I639" s="45"/>
      <c r="J639" s="50"/>
      <c r="K639" s="46"/>
      <c r="L639" s="47"/>
      <c r="M639" s="90"/>
      <c r="N639" s="91"/>
    </row>
    <row r="640" spans="1:14" customFormat="1" ht="15" hidden="1" customHeight="1" x14ac:dyDescent="0.25">
      <c r="A640" s="1">
        <f t="shared" si="20"/>
        <v>0</v>
      </c>
      <c r="B640" s="40"/>
      <c r="C640" s="41"/>
      <c r="D640" s="88"/>
      <c r="E640" s="89"/>
      <c r="F640" s="42"/>
      <c r="G640" s="43"/>
      <c r="H640" s="44"/>
      <c r="I640" s="45"/>
      <c r="J640" s="50"/>
      <c r="K640" s="46"/>
      <c r="L640" s="47"/>
      <c r="M640" s="90"/>
      <c r="N640" s="91"/>
    </row>
    <row r="641" spans="1:14" customFormat="1" ht="15" hidden="1" customHeight="1" thickBot="1" x14ac:dyDescent="0.3">
      <c r="A641" s="1">
        <f t="shared" si="20"/>
        <v>0</v>
      </c>
      <c r="B641" s="40"/>
      <c r="C641" s="41"/>
      <c r="D641" s="118"/>
      <c r="E641" s="94"/>
      <c r="F641" s="119"/>
      <c r="G641" s="120"/>
      <c r="H641" s="121"/>
      <c r="I641" s="122"/>
      <c r="J641" s="56"/>
      <c r="K641" s="57"/>
      <c r="L641" s="58"/>
      <c r="M641" s="108"/>
      <c r="N641" s="109"/>
    </row>
    <row r="642" spans="1:14" s="1" customFormat="1" ht="30" hidden="1" customHeight="1" x14ac:dyDescent="0.25">
      <c r="A642" s="1">
        <f t="shared" si="20"/>
        <v>0</v>
      </c>
      <c r="B642" s="29" t="s">
        <v>35</v>
      </c>
      <c r="C642" s="30"/>
      <c r="D642" s="64" t="s">
        <v>36</v>
      </c>
      <c r="E642" s="65"/>
      <c r="F642" s="33" t="s">
        <v>37</v>
      </c>
      <c r="G642" s="34" t="s">
        <v>37</v>
      </c>
      <c r="H642" s="33" t="s">
        <v>19</v>
      </c>
      <c r="I642" s="34"/>
      <c r="J642" s="35" t="s">
        <v>37</v>
      </c>
      <c r="K642" s="36" t="s">
        <v>21</v>
      </c>
      <c r="L642" s="37"/>
      <c r="M642" s="66" t="s">
        <v>37</v>
      </c>
      <c r="N642" s="67" t="s">
        <v>37</v>
      </c>
    </row>
    <row r="643" spans="1:14" s="1" customFormat="1" ht="30" hidden="1" customHeight="1" thickBot="1" x14ac:dyDescent="0.3">
      <c r="A643" s="1">
        <f t="shared" si="20"/>
        <v>0</v>
      </c>
      <c r="B643" s="59"/>
      <c r="C643" s="60"/>
      <c r="D643" s="68" t="s">
        <v>38</v>
      </c>
      <c r="E643" s="69"/>
      <c r="F643" s="70" t="s">
        <v>37</v>
      </c>
      <c r="G643" s="71" t="s">
        <v>37</v>
      </c>
      <c r="H643" s="70" t="s">
        <v>19</v>
      </c>
      <c r="I643" s="71"/>
      <c r="J643" s="72" t="s">
        <v>37</v>
      </c>
      <c r="K643" s="73" t="s">
        <v>21</v>
      </c>
      <c r="L643" s="74"/>
      <c r="M643" s="75" t="s">
        <v>37</v>
      </c>
      <c r="N643" s="76" t="s">
        <v>37</v>
      </c>
    </row>
    <row r="644" spans="1:14" customFormat="1" hidden="1" x14ac:dyDescent="0.25">
      <c r="A644" s="1">
        <f t="shared" si="20"/>
        <v>0</v>
      </c>
      <c r="B644" s="5"/>
    </row>
    <row r="645" spans="1:14" customFormat="1" hidden="1" x14ac:dyDescent="0.25">
      <c r="A645" s="1">
        <f t="shared" si="20"/>
        <v>0</v>
      </c>
      <c r="B645" s="5"/>
    </row>
    <row r="646" spans="1:14" customFormat="1" hidden="1" x14ac:dyDescent="0.25">
      <c r="A646" s="1">
        <f t="shared" si="20"/>
        <v>0</v>
      </c>
      <c r="B646" s="77" t="s">
        <v>39</v>
      </c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</row>
    <row r="647" spans="1:14" customFormat="1" hidden="1" x14ac:dyDescent="0.25">
      <c r="A647" s="1">
        <f t="shared" si="20"/>
        <v>0</v>
      </c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</row>
    <row r="648" spans="1:14" customFormat="1" hidden="1" x14ac:dyDescent="0.25">
      <c r="A648" s="1">
        <f t="shared" si="20"/>
        <v>0</v>
      </c>
      <c r="B648" s="5"/>
    </row>
    <row r="649" spans="1:14" customFormat="1" hidden="1" x14ac:dyDescent="0.25">
      <c r="A649" s="1">
        <f>$A$654</f>
        <v>0</v>
      </c>
      <c r="B649" s="5"/>
      <c r="C649" s="78" t="s">
        <v>40</v>
      </c>
      <c r="D649" s="79"/>
      <c r="E649" s="79"/>
    </row>
    <row r="650" spans="1:14" s="80" customFormat="1" hidden="1" x14ac:dyDescent="0.25">
      <c r="A650" s="1">
        <f t="shared" ref="A650:A652" si="21">$A$654</f>
        <v>0</v>
      </c>
      <c r="C650" s="78"/>
    </row>
    <row r="651" spans="1:14" s="80" customFormat="1" ht="15" hidden="1" customHeight="1" x14ac:dyDescent="0.25">
      <c r="A651" s="1">
        <f t="shared" si="21"/>
        <v>0</v>
      </c>
      <c r="C651" s="78" t="s">
        <v>41</v>
      </c>
      <c r="D651" s="79"/>
      <c r="E651" s="79"/>
      <c r="I651" s="81"/>
      <c r="J651" s="81"/>
      <c r="K651" s="81"/>
      <c r="L651" s="81"/>
      <c r="M651" s="82"/>
      <c r="N651" s="82"/>
    </row>
    <row r="652" spans="1:14" s="80" customFormat="1" hidden="1" x14ac:dyDescent="0.25">
      <c r="A652" s="1">
        <f t="shared" si="21"/>
        <v>0</v>
      </c>
      <c r="G652" s="82"/>
      <c r="I652" s="83" t="str">
        <f>"podpis a pečiatka "&amp;IF([1]summary!$K$24="","navrhovateľa","dodávateľa")</f>
        <v>podpis a pečiatka dodávateľa</v>
      </c>
      <c r="J652" s="83"/>
      <c r="K652" s="83"/>
      <c r="L652" s="83"/>
      <c r="M652" s="84"/>
      <c r="N652" s="84"/>
    </row>
    <row r="653" spans="1:14" s="1" customFormat="1" ht="21" hidden="1" x14ac:dyDescent="0.25">
      <c r="A653" s="1">
        <f>$A$654*IF(N653="",0,1)</f>
        <v>0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M653" s="85"/>
      <c r="N653" s="85" t="str">
        <f>$N$4</f>
        <v/>
      </c>
    </row>
    <row r="654" spans="1:14" s="1" customFormat="1" ht="23.25" hidden="1" customHeight="1" x14ac:dyDescent="0.25">
      <c r="A654" s="1">
        <f>IF([1]summary!$K$24="",IF([1]summary!$J$20="všetky predmety spolu",0,1)*A659,IF([1]summary!$E$58="cenové ponuky komplexne",0,1)*A659)</f>
        <v>0</v>
      </c>
      <c r="B654" s="4" t="str">
        <f>$B$5</f>
        <v>Kúpna zmluva – Príloha č. 1:</v>
      </c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s="1" customFormat="1" hidden="1" x14ac:dyDescent="0.25">
      <c r="A655" s="1">
        <f t="shared" ref="A655:A658" si="22">$A$654</f>
        <v>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s="1" customFormat="1" ht="23.25" hidden="1" customHeight="1" x14ac:dyDescent="0.25">
      <c r="A656" s="1">
        <f t="shared" si="22"/>
        <v>0</v>
      </c>
      <c r="B656" s="4" t="str">
        <f>$B$7</f>
        <v>Podrobný technický opis a údaje deklarujúce technické parametre dodávaného predmetu zákazky</v>
      </c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6" customFormat="1" hidden="1" x14ac:dyDescent="0.25">
      <c r="A657" s="1">
        <f t="shared" si="22"/>
        <v>0</v>
      </c>
      <c r="B657" s="5"/>
    </row>
    <row r="658" spans="1:16" customFormat="1" hidden="1" x14ac:dyDescent="0.25">
      <c r="A658" s="1">
        <f t="shared" si="22"/>
        <v>0</v>
      </c>
      <c r="B658" s="5"/>
    </row>
    <row r="659" spans="1:16" s="10" customFormat="1" ht="15.75" hidden="1" x14ac:dyDescent="0.25">
      <c r="A659" s="10">
        <f>IF(SUM($A$10:$A$10)=0,1,0)*IF(D659&lt;&gt;"",1,0)</f>
        <v>0</v>
      </c>
      <c r="B659" s="11" t="s">
        <v>3</v>
      </c>
      <c r="C659" s="11"/>
      <c r="D659" s="12" t="str">
        <f>IF([1]summary!$B$52&lt;&gt;"",[1]summary!$B$52,"")</f>
        <v/>
      </c>
      <c r="E659" s="12"/>
      <c r="F659" s="12"/>
      <c r="G659" s="12"/>
      <c r="H659" s="12"/>
      <c r="I659" s="12"/>
      <c r="J659" s="12"/>
      <c r="K659" s="12"/>
      <c r="L659" s="12"/>
      <c r="M659" s="13" t="s">
        <v>4</v>
      </c>
      <c r="N659" s="14" t="str">
        <f>IF([1]summary!$G$52&lt;&gt;"",[1]summary!$G$52,"")</f>
        <v/>
      </c>
      <c r="P659" s="15"/>
    </row>
    <row r="660" spans="1:16" customFormat="1" hidden="1" x14ac:dyDescent="0.25">
      <c r="A660" s="1">
        <f>$A$659</f>
        <v>0</v>
      </c>
      <c r="B660" s="5"/>
      <c r="P660" s="16"/>
    </row>
    <row r="661" spans="1:16" customFormat="1" ht="69.95" hidden="1" customHeight="1" thickBot="1" x14ac:dyDescent="0.3">
      <c r="A661" s="1">
        <f t="shared" ref="A661:A692" si="23">$A$659</f>
        <v>0</v>
      </c>
      <c r="B661" s="17" t="s">
        <v>5</v>
      </c>
      <c r="C661" s="18"/>
      <c r="D661" s="18"/>
      <c r="E661" s="19"/>
      <c r="F661" s="20" t="s">
        <v>6</v>
      </c>
      <c r="G661" s="21"/>
      <c r="H661" s="22" t="s">
        <v>7</v>
      </c>
      <c r="I661" s="23"/>
      <c r="J661" s="24" t="s">
        <v>8</v>
      </c>
      <c r="K661" s="25" t="s">
        <v>9</v>
      </c>
      <c r="L661" s="26"/>
      <c r="M661" s="27" t="s">
        <v>10</v>
      </c>
      <c r="N661" s="28" t="s">
        <v>11</v>
      </c>
      <c r="P661" s="16"/>
    </row>
    <row r="662" spans="1:16" customFormat="1" ht="15" hidden="1" customHeight="1" x14ac:dyDescent="0.25">
      <c r="A662" s="1">
        <f t="shared" si="23"/>
        <v>0</v>
      </c>
      <c r="B662" s="29" t="s">
        <v>12</v>
      </c>
      <c r="C662" s="30"/>
      <c r="D662" s="64"/>
      <c r="E662" s="65"/>
      <c r="F662" s="31"/>
      <c r="G662" s="32"/>
      <c r="H662" s="33"/>
      <c r="I662" s="34"/>
      <c r="J662" s="35"/>
      <c r="K662" s="36"/>
      <c r="L662" s="37"/>
      <c r="M662" s="86"/>
      <c r="N662" s="87"/>
    </row>
    <row r="663" spans="1:16" customFormat="1" ht="15" hidden="1" customHeight="1" x14ac:dyDescent="0.25">
      <c r="A663" s="1">
        <f t="shared" si="23"/>
        <v>0</v>
      </c>
      <c r="B663" s="40"/>
      <c r="C663" s="41"/>
      <c r="D663" s="88"/>
      <c r="E663" s="89"/>
      <c r="F663" s="42"/>
      <c r="G663" s="43"/>
      <c r="H663" s="44"/>
      <c r="I663" s="45"/>
      <c r="J663" s="50"/>
      <c r="K663" s="46"/>
      <c r="L663" s="47"/>
      <c r="M663" s="90"/>
      <c r="N663" s="91"/>
    </row>
    <row r="664" spans="1:16" customFormat="1" ht="15" hidden="1" customHeight="1" x14ac:dyDescent="0.25">
      <c r="A664" s="1">
        <f t="shared" si="23"/>
        <v>0</v>
      </c>
      <c r="B664" s="40"/>
      <c r="C664" s="41"/>
      <c r="D664" s="88"/>
      <c r="E664" s="89"/>
      <c r="F664" s="42"/>
      <c r="G664" s="43"/>
      <c r="H664" s="44"/>
      <c r="I664" s="45"/>
      <c r="J664" s="50"/>
      <c r="K664" s="46"/>
      <c r="L664" s="47"/>
      <c r="M664" s="90"/>
      <c r="N664" s="91"/>
    </row>
    <row r="665" spans="1:16" customFormat="1" ht="15" hidden="1" customHeight="1" x14ac:dyDescent="0.25">
      <c r="A665" s="1">
        <f t="shared" si="23"/>
        <v>0</v>
      </c>
      <c r="B665" s="40"/>
      <c r="C665" s="41"/>
      <c r="D665" s="88"/>
      <c r="E665" s="89"/>
      <c r="F665" s="42"/>
      <c r="G665" s="43"/>
      <c r="H665" s="44"/>
      <c r="I665" s="45"/>
      <c r="J665" s="50"/>
      <c r="K665" s="46"/>
      <c r="L665" s="47"/>
      <c r="M665" s="92"/>
      <c r="N665" s="93"/>
    </row>
    <row r="666" spans="1:16" customFormat="1" ht="15" hidden="1" customHeight="1" x14ac:dyDescent="0.25">
      <c r="A666" s="1">
        <f t="shared" si="23"/>
        <v>0</v>
      </c>
      <c r="B666" s="40"/>
      <c r="C666" s="41"/>
      <c r="D666" s="94"/>
      <c r="E666" s="55"/>
      <c r="F666" s="51"/>
      <c r="G666" s="52"/>
      <c r="H666" s="53"/>
      <c r="I666" s="54"/>
      <c r="J666" s="50"/>
      <c r="K666" s="46"/>
      <c r="L666" s="47"/>
      <c r="M666" s="95"/>
      <c r="N666" s="96"/>
    </row>
    <row r="667" spans="1:16" customFormat="1" ht="15" hidden="1" customHeight="1" x14ac:dyDescent="0.25">
      <c r="A667" s="1">
        <f t="shared" si="23"/>
        <v>0</v>
      </c>
      <c r="B667" s="40"/>
      <c r="C667" s="41"/>
      <c r="D667" s="97"/>
      <c r="E667" s="98"/>
      <c r="F667" s="51"/>
      <c r="G667" s="52"/>
      <c r="H667" s="53"/>
      <c r="I667" s="54"/>
      <c r="J667" s="50"/>
      <c r="K667" s="46"/>
      <c r="L667" s="47"/>
      <c r="M667" s="90"/>
      <c r="N667" s="91"/>
    </row>
    <row r="668" spans="1:16" customFormat="1" ht="15" hidden="1" customHeight="1" x14ac:dyDescent="0.25">
      <c r="A668" s="1">
        <f t="shared" si="23"/>
        <v>0</v>
      </c>
      <c r="B668" s="40"/>
      <c r="C668" s="41"/>
      <c r="D668" s="97"/>
      <c r="E668" s="98"/>
      <c r="F668" s="51"/>
      <c r="G668" s="52"/>
      <c r="H668" s="53"/>
      <c r="I668" s="54"/>
      <c r="J668" s="50"/>
      <c r="K668" s="46"/>
      <c r="L668" s="47"/>
      <c r="M668" s="90"/>
      <c r="N668" s="91"/>
    </row>
    <row r="669" spans="1:16" customFormat="1" ht="15" hidden="1" customHeight="1" x14ac:dyDescent="0.25">
      <c r="A669" s="1">
        <f t="shared" si="23"/>
        <v>0</v>
      </c>
      <c r="B669" s="40"/>
      <c r="C669" s="41"/>
      <c r="D669" s="99"/>
      <c r="E669" s="100"/>
      <c r="F669" s="51"/>
      <c r="G669" s="52"/>
      <c r="H669" s="53"/>
      <c r="I669" s="54"/>
      <c r="J669" s="50"/>
      <c r="K669" s="46"/>
      <c r="L669" s="47"/>
      <c r="M669" s="92"/>
      <c r="N669" s="93"/>
    </row>
    <row r="670" spans="1:16" customFormat="1" ht="15" hidden="1" customHeight="1" x14ac:dyDescent="0.25">
      <c r="A670" s="1">
        <f t="shared" si="23"/>
        <v>0</v>
      </c>
      <c r="B670" s="40"/>
      <c r="C670" s="41"/>
      <c r="D670" s="94"/>
      <c r="E670" s="55"/>
      <c r="F670" s="51"/>
      <c r="G670" s="52"/>
      <c r="H670" s="53"/>
      <c r="I670" s="54"/>
      <c r="J670" s="50"/>
      <c r="K670" s="46"/>
      <c r="L670" s="47"/>
      <c r="M670" s="95"/>
      <c r="N670" s="96"/>
    </row>
    <row r="671" spans="1:16" customFormat="1" ht="15" hidden="1" customHeight="1" x14ac:dyDescent="0.25">
      <c r="A671" s="1">
        <f t="shared" si="23"/>
        <v>0</v>
      </c>
      <c r="B671" s="40"/>
      <c r="C671" s="41"/>
      <c r="D671" s="97"/>
      <c r="E671" s="98"/>
      <c r="F671" s="51"/>
      <c r="G671" s="52"/>
      <c r="H671" s="53"/>
      <c r="I671" s="54"/>
      <c r="J671" s="50"/>
      <c r="K671" s="46"/>
      <c r="L671" s="47"/>
      <c r="M671" s="90"/>
      <c r="N671" s="91"/>
    </row>
    <row r="672" spans="1:16" customFormat="1" ht="15" hidden="1" customHeight="1" x14ac:dyDescent="0.25">
      <c r="A672" s="1">
        <f t="shared" si="23"/>
        <v>0</v>
      </c>
      <c r="B672" s="40"/>
      <c r="C672" s="41"/>
      <c r="D672" s="97"/>
      <c r="E672" s="98"/>
      <c r="F672" s="51"/>
      <c r="G672" s="52"/>
      <c r="H672" s="53"/>
      <c r="I672" s="54"/>
      <c r="J672" s="50"/>
      <c r="K672" s="46"/>
      <c r="L672" s="47"/>
      <c r="M672" s="90"/>
      <c r="N672" s="91"/>
    </row>
    <row r="673" spans="1:14" customFormat="1" ht="15" hidden="1" customHeight="1" thickBot="1" x14ac:dyDescent="0.3">
      <c r="A673" s="1">
        <f t="shared" si="23"/>
        <v>0</v>
      </c>
      <c r="B673" s="59"/>
      <c r="C673" s="60"/>
      <c r="D673" s="101"/>
      <c r="E673" s="102"/>
      <c r="F673" s="103"/>
      <c r="G673" s="104"/>
      <c r="H673" s="105"/>
      <c r="I673" s="106"/>
      <c r="J673" s="72"/>
      <c r="K673" s="73"/>
      <c r="L673" s="107"/>
      <c r="M673" s="108"/>
      <c r="N673" s="109"/>
    </row>
    <row r="674" spans="1:14" customFormat="1" ht="15" hidden="1" customHeight="1" x14ac:dyDescent="0.25">
      <c r="A674" s="1">
        <f t="shared" si="23"/>
        <v>0</v>
      </c>
      <c r="B674" s="40" t="s">
        <v>42</v>
      </c>
      <c r="C674" s="41"/>
      <c r="D674" s="110"/>
      <c r="E674" s="99"/>
      <c r="F674" s="111"/>
      <c r="G674" s="112"/>
      <c r="H674" s="113"/>
      <c r="I674" s="114"/>
      <c r="J674" s="115"/>
      <c r="K674" s="116"/>
      <c r="L674" s="117"/>
      <c r="M674" s="86"/>
      <c r="N674" s="87"/>
    </row>
    <row r="675" spans="1:14" customFormat="1" ht="15" hidden="1" customHeight="1" x14ac:dyDescent="0.25">
      <c r="A675" s="1">
        <f t="shared" si="23"/>
        <v>0</v>
      </c>
      <c r="B675" s="40"/>
      <c r="C675" s="41"/>
      <c r="D675" s="88"/>
      <c r="E675" s="89"/>
      <c r="F675" s="42"/>
      <c r="G675" s="43"/>
      <c r="H675" s="44"/>
      <c r="I675" s="45"/>
      <c r="J675" s="50"/>
      <c r="K675" s="46"/>
      <c r="L675" s="47"/>
      <c r="M675" s="90"/>
      <c r="N675" s="91"/>
    </row>
    <row r="676" spans="1:14" customFormat="1" ht="15" hidden="1" customHeight="1" x14ac:dyDescent="0.25">
      <c r="A676" s="1">
        <f t="shared" si="23"/>
        <v>0</v>
      </c>
      <c r="B676" s="40"/>
      <c r="C676" s="41"/>
      <c r="D676" s="88"/>
      <c r="E676" s="89"/>
      <c r="F676" s="42"/>
      <c r="G676" s="43"/>
      <c r="H676" s="44"/>
      <c r="I676" s="45"/>
      <c r="J676" s="50"/>
      <c r="K676" s="46"/>
      <c r="L676" s="47"/>
      <c r="M676" s="90"/>
      <c r="N676" s="91"/>
    </row>
    <row r="677" spans="1:14" customFormat="1" ht="15" hidden="1" customHeight="1" x14ac:dyDescent="0.25">
      <c r="A677" s="1">
        <f t="shared" si="23"/>
        <v>0</v>
      </c>
      <c r="B677" s="40"/>
      <c r="C677" s="41"/>
      <c r="D677" s="88"/>
      <c r="E677" s="89"/>
      <c r="F677" s="42"/>
      <c r="G677" s="43"/>
      <c r="H677" s="44"/>
      <c r="I677" s="45"/>
      <c r="J677" s="50"/>
      <c r="K677" s="46"/>
      <c r="L677" s="47"/>
      <c r="M677" s="92"/>
      <c r="N677" s="93"/>
    </row>
    <row r="678" spans="1:14" customFormat="1" ht="15" hidden="1" customHeight="1" x14ac:dyDescent="0.25">
      <c r="A678" s="1">
        <f t="shared" si="23"/>
        <v>0</v>
      </c>
      <c r="B678" s="40"/>
      <c r="C678" s="41"/>
      <c r="D678" s="88"/>
      <c r="E678" s="89"/>
      <c r="F678" s="42"/>
      <c r="G678" s="43"/>
      <c r="H678" s="44"/>
      <c r="I678" s="45"/>
      <c r="J678" s="50"/>
      <c r="K678" s="46"/>
      <c r="L678" s="47"/>
      <c r="M678" s="95"/>
      <c r="N678" s="96"/>
    </row>
    <row r="679" spans="1:14" customFormat="1" ht="15" hidden="1" customHeight="1" x14ac:dyDescent="0.25">
      <c r="A679" s="1">
        <f t="shared" si="23"/>
        <v>0</v>
      </c>
      <c r="B679" s="40"/>
      <c r="C679" s="41"/>
      <c r="D679" s="88"/>
      <c r="E679" s="89"/>
      <c r="F679" s="42"/>
      <c r="G679" s="43"/>
      <c r="H679" s="44"/>
      <c r="I679" s="45"/>
      <c r="J679" s="50"/>
      <c r="K679" s="46"/>
      <c r="L679" s="47"/>
      <c r="M679" s="90"/>
      <c r="N679" s="91"/>
    </row>
    <row r="680" spans="1:14" customFormat="1" ht="15" hidden="1" customHeight="1" x14ac:dyDescent="0.25">
      <c r="A680" s="1">
        <f t="shared" si="23"/>
        <v>0</v>
      </c>
      <c r="B680" s="40"/>
      <c r="C680" s="41"/>
      <c r="D680" s="88"/>
      <c r="E680" s="89"/>
      <c r="F680" s="42"/>
      <c r="G680" s="43"/>
      <c r="H680" s="44"/>
      <c r="I680" s="45"/>
      <c r="J680" s="50"/>
      <c r="K680" s="46"/>
      <c r="L680" s="47"/>
      <c r="M680" s="90"/>
      <c r="N680" s="91"/>
    </row>
    <row r="681" spans="1:14" customFormat="1" ht="15" hidden="1" customHeight="1" x14ac:dyDescent="0.25">
      <c r="A681" s="1">
        <f t="shared" si="23"/>
        <v>0</v>
      </c>
      <c r="B681" s="40"/>
      <c r="C681" s="41"/>
      <c r="D681" s="88"/>
      <c r="E681" s="89"/>
      <c r="F681" s="42"/>
      <c r="G681" s="43"/>
      <c r="H681" s="44"/>
      <c r="I681" s="45"/>
      <c r="J681" s="50"/>
      <c r="K681" s="46"/>
      <c r="L681" s="47"/>
      <c r="M681" s="92"/>
      <c r="N681" s="93"/>
    </row>
    <row r="682" spans="1:14" customFormat="1" ht="15" hidden="1" customHeight="1" x14ac:dyDescent="0.25">
      <c r="A682" s="1">
        <f t="shared" si="23"/>
        <v>0</v>
      </c>
      <c r="B682" s="40"/>
      <c r="C682" s="41"/>
      <c r="D682" s="88"/>
      <c r="E682" s="89"/>
      <c r="F682" s="42"/>
      <c r="G682" s="43"/>
      <c r="H682" s="44"/>
      <c r="I682" s="45"/>
      <c r="J682" s="50"/>
      <c r="K682" s="46"/>
      <c r="L682" s="47"/>
      <c r="M682" s="95"/>
      <c r="N682" s="96"/>
    </row>
    <row r="683" spans="1:14" customFormat="1" ht="15" hidden="1" customHeight="1" x14ac:dyDescent="0.25">
      <c r="A683" s="1">
        <f t="shared" si="23"/>
        <v>0</v>
      </c>
      <c r="B683" s="40"/>
      <c r="C683" s="41"/>
      <c r="D683" s="88"/>
      <c r="E683" s="89"/>
      <c r="F683" s="42"/>
      <c r="G683" s="43"/>
      <c r="H683" s="44"/>
      <c r="I683" s="45"/>
      <c r="J683" s="50"/>
      <c r="K683" s="46"/>
      <c r="L683" s="47"/>
      <c r="M683" s="90"/>
      <c r="N683" s="91"/>
    </row>
    <row r="684" spans="1:14" customFormat="1" ht="15" hidden="1" customHeight="1" x14ac:dyDescent="0.25">
      <c r="A684" s="1">
        <f t="shared" si="23"/>
        <v>0</v>
      </c>
      <c r="B684" s="40"/>
      <c r="C684" s="41"/>
      <c r="D684" s="88"/>
      <c r="E684" s="89"/>
      <c r="F684" s="42"/>
      <c r="G684" s="43"/>
      <c r="H684" s="44"/>
      <c r="I684" s="45"/>
      <c r="J684" s="50"/>
      <c r="K684" s="46"/>
      <c r="L684" s="47"/>
      <c r="M684" s="90"/>
      <c r="N684" s="91"/>
    </row>
    <row r="685" spans="1:14" customFormat="1" ht="15" hidden="1" customHeight="1" thickBot="1" x14ac:dyDescent="0.3">
      <c r="A685" s="1">
        <f t="shared" si="23"/>
        <v>0</v>
      </c>
      <c r="B685" s="40"/>
      <c r="C685" s="41"/>
      <c r="D685" s="118"/>
      <c r="E685" s="94"/>
      <c r="F685" s="119"/>
      <c r="G685" s="120"/>
      <c r="H685" s="121"/>
      <c r="I685" s="122"/>
      <c r="J685" s="56"/>
      <c r="K685" s="57"/>
      <c r="L685" s="58"/>
      <c r="M685" s="108"/>
      <c r="N685" s="109"/>
    </row>
    <row r="686" spans="1:14" s="1" customFormat="1" ht="30" hidden="1" customHeight="1" x14ac:dyDescent="0.25">
      <c r="A686" s="1">
        <f t="shared" si="23"/>
        <v>0</v>
      </c>
      <c r="B686" s="29" t="s">
        <v>35</v>
      </c>
      <c r="C686" s="30"/>
      <c r="D686" s="64" t="s">
        <v>36</v>
      </c>
      <c r="E686" s="65"/>
      <c r="F686" s="33" t="s">
        <v>37</v>
      </c>
      <c r="G686" s="34" t="s">
        <v>37</v>
      </c>
      <c r="H686" s="33" t="s">
        <v>19</v>
      </c>
      <c r="I686" s="34"/>
      <c r="J686" s="35" t="s">
        <v>37</v>
      </c>
      <c r="K686" s="36" t="s">
        <v>21</v>
      </c>
      <c r="L686" s="37"/>
      <c r="M686" s="66" t="s">
        <v>37</v>
      </c>
      <c r="N686" s="67" t="s">
        <v>37</v>
      </c>
    </row>
    <row r="687" spans="1:14" s="1" customFormat="1" ht="30" hidden="1" customHeight="1" thickBot="1" x14ac:dyDescent="0.3">
      <c r="A687" s="1">
        <f t="shared" si="23"/>
        <v>0</v>
      </c>
      <c r="B687" s="59"/>
      <c r="C687" s="60"/>
      <c r="D687" s="68" t="s">
        <v>38</v>
      </c>
      <c r="E687" s="69"/>
      <c r="F687" s="70" t="s">
        <v>37</v>
      </c>
      <c r="G687" s="71" t="s">
        <v>37</v>
      </c>
      <c r="H687" s="70" t="s">
        <v>19</v>
      </c>
      <c r="I687" s="71"/>
      <c r="J687" s="72" t="s">
        <v>37</v>
      </c>
      <c r="K687" s="73" t="s">
        <v>21</v>
      </c>
      <c r="L687" s="74"/>
      <c r="M687" s="75" t="s">
        <v>37</v>
      </c>
      <c r="N687" s="76" t="s">
        <v>37</v>
      </c>
    </row>
    <row r="688" spans="1:14" customFormat="1" hidden="1" x14ac:dyDescent="0.25">
      <c r="A688" s="1">
        <f t="shared" si="23"/>
        <v>0</v>
      </c>
      <c r="B688" s="5"/>
    </row>
    <row r="689" spans="1:16" customFormat="1" hidden="1" x14ac:dyDescent="0.25">
      <c r="A689" s="1">
        <f t="shared" si="23"/>
        <v>0</v>
      </c>
      <c r="B689" s="5"/>
    </row>
    <row r="690" spans="1:16" customFormat="1" hidden="1" x14ac:dyDescent="0.25">
      <c r="A690" s="1">
        <f t="shared" si="23"/>
        <v>0</v>
      </c>
      <c r="B690" s="77" t="s">
        <v>39</v>
      </c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</row>
    <row r="691" spans="1:16" customFormat="1" hidden="1" x14ac:dyDescent="0.25">
      <c r="A691" s="1">
        <f t="shared" si="23"/>
        <v>0</v>
      </c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</row>
    <row r="692" spans="1:16" customFormat="1" hidden="1" x14ac:dyDescent="0.25">
      <c r="A692" s="1">
        <f t="shared" si="23"/>
        <v>0</v>
      </c>
      <c r="B692" s="5"/>
    </row>
    <row r="693" spans="1:16" customFormat="1" hidden="1" x14ac:dyDescent="0.25">
      <c r="A693" s="1">
        <f>$A$698</f>
        <v>0</v>
      </c>
      <c r="B693" s="5"/>
      <c r="C693" s="78" t="s">
        <v>40</v>
      </c>
      <c r="D693" s="79"/>
      <c r="E693" s="79"/>
    </row>
    <row r="694" spans="1:16" s="80" customFormat="1" hidden="1" x14ac:dyDescent="0.25">
      <c r="A694" s="1">
        <f t="shared" ref="A694:A696" si="24">$A$698</f>
        <v>0</v>
      </c>
      <c r="C694" s="78"/>
    </row>
    <row r="695" spans="1:16" s="80" customFormat="1" ht="15" hidden="1" customHeight="1" x14ac:dyDescent="0.25">
      <c r="A695" s="1">
        <f t="shared" si="24"/>
        <v>0</v>
      </c>
      <c r="C695" s="78" t="s">
        <v>41</v>
      </c>
      <c r="D695" s="79"/>
      <c r="E695" s="79"/>
      <c r="I695" s="81"/>
      <c r="J695" s="81"/>
      <c r="K695" s="81"/>
      <c r="L695" s="81"/>
      <c r="M695" s="82"/>
      <c r="N695" s="82"/>
    </row>
    <row r="696" spans="1:16" s="80" customFormat="1" hidden="1" x14ac:dyDescent="0.25">
      <c r="A696" s="1">
        <f t="shared" si="24"/>
        <v>0</v>
      </c>
      <c r="G696" s="82"/>
      <c r="I696" s="83" t="str">
        <f>"podpis a pečiatka "&amp;IF([1]summary!$K$24="","navrhovateľa","dodávateľa")</f>
        <v>podpis a pečiatka dodávateľa</v>
      </c>
      <c r="J696" s="83"/>
      <c r="K696" s="83"/>
      <c r="L696" s="83"/>
      <c r="M696" s="84"/>
      <c r="N696" s="84"/>
    </row>
    <row r="697" spans="1:16" s="1" customFormat="1" ht="21" hidden="1" x14ac:dyDescent="0.25">
      <c r="A697" s="1">
        <f>$A$698*IF(N697="",0,1)</f>
        <v>0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M697" s="85"/>
      <c r="N697" s="85" t="str">
        <f>$N$4</f>
        <v/>
      </c>
    </row>
    <row r="698" spans="1:16" s="1" customFormat="1" ht="23.25" hidden="1" customHeight="1" x14ac:dyDescent="0.25">
      <c r="A698" s="1">
        <f>IF([1]summary!$K$24="",IF([1]summary!$J$20="všetky predmety spolu",0,1)*A703,IF([1]summary!$E$58="cenové ponuky komplexne",0,1)*A703)</f>
        <v>0</v>
      </c>
      <c r="B698" s="4" t="str">
        <f>$B$5</f>
        <v>Kúpna zmluva – Príloha č. 1:</v>
      </c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6" s="1" customFormat="1" hidden="1" x14ac:dyDescent="0.25">
      <c r="A699" s="1">
        <f t="shared" ref="A699:A702" si="25">$A$698</f>
        <v>0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6" s="1" customFormat="1" ht="23.25" hidden="1" customHeight="1" x14ac:dyDescent="0.25">
      <c r="A700" s="1">
        <f t="shared" si="25"/>
        <v>0</v>
      </c>
      <c r="B700" s="4" t="str">
        <f>$B$7</f>
        <v>Podrobný technický opis a údaje deklarujúce technické parametre dodávaného predmetu zákazky</v>
      </c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6" customFormat="1" hidden="1" x14ac:dyDescent="0.25">
      <c r="A701" s="1">
        <f t="shared" si="25"/>
        <v>0</v>
      </c>
      <c r="B701" s="5"/>
    </row>
    <row r="702" spans="1:16" customFormat="1" hidden="1" x14ac:dyDescent="0.25">
      <c r="A702" s="1">
        <f t="shared" si="25"/>
        <v>0</v>
      </c>
      <c r="B702" s="5"/>
    </row>
    <row r="703" spans="1:16" s="10" customFormat="1" ht="15.75" hidden="1" x14ac:dyDescent="0.25">
      <c r="A703" s="10">
        <f>IF(SUM($A$10:$A$10)=0,1,0)*IF(D703&lt;&gt;"",1,0)</f>
        <v>0</v>
      </c>
      <c r="B703" s="11" t="s">
        <v>3</v>
      </c>
      <c r="C703" s="11"/>
      <c r="D703" s="12" t="str">
        <f>IF([1]summary!$B$53&lt;&gt;"",[1]summary!$B$53,"")</f>
        <v/>
      </c>
      <c r="E703" s="12"/>
      <c r="F703" s="12"/>
      <c r="G703" s="12"/>
      <c r="H703" s="12"/>
      <c r="I703" s="12"/>
      <c r="J703" s="12"/>
      <c r="K703" s="12"/>
      <c r="L703" s="12"/>
      <c r="M703" s="13" t="s">
        <v>4</v>
      </c>
      <c r="N703" s="14" t="str">
        <f>IF([1]summary!$G$53&lt;&gt;"",[1]summary!$G$53,"")</f>
        <v/>
      </c>
      <c r="P703" s="15"/>
    </row>
    <row r="704" spans="1:16" customFormat="1" hidden="1" x14ac:dyDescent="0.25">
      <c r="A704" s="1">
        <f>$A$703</f>
        <v>0</v>
      </c>
      <c r="B704" s="5"/>
      <c r="P704" s="16"/>
    </row>
    <row r="705" spans="1:16" customFormat="1" ht="69.95" hidden="1" customHeight="1" thickBot="1" x14ac:dyDescent="0.3">
      <c r="A705" s="1">
        <f t="shared" ref="A705:A736" si="26">$A$703</f>
        <v>0</v>
      </c>
      <c r="B705" s="17" t="s">
        <v>5</v>
      </c>
      <c r="C705" s="18"/>
      <c r="D705" s="18"/>
      <c r="E705" s="19"/>
      <c r="F705" s="20" t="s">
        <v>6</v>
      </c>
      <c r="G705" s="21"/>
      <c r="H705" s="22" t="s">
        <v>7</v>
      </c>
      <c r="I705" s="23"/>
      <c r="J705" s="24" t="s">
        <v>8</v>
      </c>
      <c r="K705" s="25" t="s">
        <v>9</v>
      </c>
      <c r="L705" s="26"/>
      <c r="M705" s="27" t="s">
        <v>10</v>
      </c>
      <c r="N705" s="28" t="s">
        <v>11</v>
      </c>
      <c r="P705" s="16"/>
    </row>
    <row r="706" spans="1:16" customFormat="1" ht="15" hidden="1" customHeight="1" x14ac:dyDescent="0.25">
      <c r="A706" s="1">
        <f t="shared" si="26"/>
        <v>0</v>
      </c>
      <c r="B706" s="29" t="s">
        <v>12</v>
      </c>
      <c r="C706" s="30"/>
      <c r="D706" s="64"/>
      <c r="E706" s="65"/>
      <c r="F706" s="31"/>
      <c r="G706" s="32"/>
      <c r="H706" s="33"/>
      <c r="I706" s="34"/>
      <c r="J706" s="35"/>
      <c r="K706" s="36"/>
      <c r="L706" s="37"/>
      <c r="M706" s="86"/>
      <c r="N706" s="87"/>
    </row>
    <row r="707" spans="1:16" customFormat="1" ht="15" hidden="1" customHeight="1" x14ac:dyDescent="0.25">
      <c r="A707" s="1">
        <f t="shared" si="26"/>
        <v>0</v>
      </c>
      <c r="B707" s="40"/>
      <c r="C707" s="41"/>
      <c r="D707" s="88"/>
      <c r="E707" s="89"/>
      <c r="F707" s="42"/>
      <c r="G707" s="43"/>
      <c r="H707" s="44"/>
      <c r="I707" s="45"/>
      <c r="J707" s="50"/>
      <c r="K707" s="46"/>
      <c r="L707" s="47"/>
      <c r="M707" s="90"/>
      <c r="N707" s="91"/>
    </row>
    <row r="708" spans="1:16" customFormat="1" ht="15" hidden="1" customHeight="1" x14ac:dyDescent="0.25">
      <c r="A708" s="1">
        <f t="shared" si="26"/>
        <v>0</v>
      </c>
      <c r="B708" s="40"/>
      <c r="C708" s="41"/>
      <c r="D708" s="88"/>
      <c r="E708" s="89"/>
      <c r="F708" s="42"/>
      <c r="G708" s="43"/>
      <c r="H708" s="44"/>
      <c r="I708" s="45"/>
      <c r="J708" s="50"/>
      <c r="K708" s="46"/>
      <c r="L708" s="47"/>
      <c r="M708" s="90"/>
      <c r="N708" s="91"/>
    </row>
    <row r="709" spans="1:16" customFormat="1" ht="15" hidden="1" customHeight="1" x14ac:dyDescent="0.25">
      <c r="A709" s="1">
        <f t="shared" si="26"/>
        <v>0</v>
      </c>
      <c r="B709" s="40"/>
      <c r="C709" s="41"/>
      <c r="D709" s="88"/>
      <c r="E709" s="89"/>
      <c r="F709" s="42"/>
      <c r="G709" s="43"/>
      <c r="H709" s="44"/>
      <c r="I709" s="45"/>
      <c r="J709" s="50"/>
      <c r="K709" s="46"/>
      <c r="L709" s="47"/>
      <c r="M709" s="92"/>
      <c r="N709" s="93"/>
    </row>
    <row r="710" spans="1:16" customFormat="1" ht="15" hidden="1" customHeight="1" x14ac:dyDescent="0.25">
      <c r="A710" s="1">
        <f t="shared" si="26"/>
        <v>0</v>
      </c>
      <c r="B710" s="40"/>
      <c r="C710" s="41"/>
      <c r="D710" s="94"/>
      <c r="E710" s="55"/>
      <c r="F710" s="51"/>
      <c r="G710" s="52"/>
      <c r="H710" s="53"/>
      <c r="I710" s="54"/>
      <c r="J710" s="50"/>
      <c r="K710" s="46"/>
      <c r="L710" s="47"/>
      <c r="M710" s="95"/>
      <c r="N710" s="96"/>
    </row>
    <row r="711" spans="1:16" customFormat="1" ht="15" hidden="1" customHeight="1" x14ac:dyDescent="0.25">
      <c r="A711" s="1">
        <f t="shared" si="26"/>
        <v>0</v>
      </c>
      <c r="B711" s="40"/>
      <c r="C711" s="41"/>
      <c r="D711" s="97"/>
      <c r="E711" s="98"/>
      <c r="F711" s="51"/>
      <c r="G711" s="52"/>
      <c r="H711" s="53"/>
      <c r="I711" s="54"/>
      <c r="J711" s="50"/>
      <c r="K711" s="46"/>
      <c r="L711" s="47"/>
      <c r="M711" s="90"/>
      <c r="N711" s="91"/>
    </row>
    <row r="712" spans="1:16" customFormat="1" ht="15" hidden="1" customHeight="1" x14ac:dyDescent="0.25">
      <c r="A712" s="1">
        <f t="shared" si="26"/>
        <v>0</v>
      </c>
      <c r="B712" s="40"/>
      <c r="C712" s="41"/>
      <c r="D712" s="97"/>
      <c r="E712" s="98"/>
      <c r="F712" s="51"/>
      <c r="G712" s="52"/>
      <c r="H712" s="53"/>
      <c r="I712" s="54"/>
      <c r="J712" s="50"/>
      <c r="K712" s="46"/>
      <c r="L712" s="47"/>
      <c r="M712" s="90"/>
      <c r="N712" s="91"/>
    </row>
    <row r="713" spans="1:16" customFormat="1" ht="15" hidden="1" customHeight="1" x14ac:dyDescent="0.25">
      <c r="A713" s="1">
        <f t="shared" si="26"/>
        <v>0</v>
      </c>
      <c r="B713" s="40"/>
      <c r="C713" s="41"/>
      <c r="D713" s="99"/>
      <c r="E713" s="100"/>
      <c r="F713" s="51"/>
      <c r="G713" s="52"/>
      <c r="H713" s="53"/>
      <c r="I713" s="54"/>
      <c r="J713" s="50"/>
      <c r="K713" s="46"/>
      <c r="L713" s="47"/>
      <c r="M713" s="92"/>
      <c r="N713" s="93"/>
    </row>
    <row r="714" spans="1:16" customFormat="1" ht="15" hidden="1" customHeight="1" x14ac:dyDescent="0.25">
      <c r="A714" s="1">
        <f t="shared" si="26"/>
        <v>0</v>
      </c>
      <c r="B714" s="40"/>
      <c r="C714" s="41"/>
      <c r="D714" s="94"/>
      <c r="E714" s="55"/>
      <c r="F714" s="51"/>
      <c r="G714" s="52"/>
      <c r="H714" s="53"/>
      <c r="I714" s="54"/>
      <c r="J714" s="50"/>
      <c r="K714" s="46"/>
      <c r="L714" s="47"/>
      <c r="M714" s="95"/>
      <c r="N714" s="96"/>
    </row>
    <row r="715" spans="1:16" customFormat="1" ht="15" hidden="1" customHeight="1" x14ac:dyDescent="0.25">
      <c r="A715" s="1">
        <f t="shared" si="26"/>
        <v>0</v>
      </c>
      <c r="B715" s="40"/>
      <c r="C715" s="41"/>
      <c r="D715" s="97"/>
      <c r="E715" s="98"/>
      <c r="F715" s="51"/>
      <c r="G715" s="52"/>
      <c r="H715" s="53"/>
      <c r="I715" s="54"/>
      <c r="J715" s="50"/>
      <c r="K715" s="46"/>
      <c r="L715" s="47"/>
      <c r="M715" s="90"/>
      <c r="N715" s="91"/>
    </row>
    <row r="716" spans="1:16" customFormat="1" ht="15" hidden="1" customHeight="1" x14ac:dyDescent="0.25">
      <c r="A716" s="1">
        <f t="shared" si="26"/>
        <v>0</v>
      </c>
      <c r="B716" s="40"/>
      <c r="C716" s="41"/>
      <c r="D716" s="97"/>
      <c r="E716" s="98"/>
      <c r="F716" s="51"/>
      <c r="G716" s="52"/>
      <c r="H716" s="53"/>
      <c r="I716" s="54"/>
      <c r="J716" s="50"/>
      <c r="K716" s="46"/>
      <c r="L716" s="47"/>
      <c r="M716" s="90"/>
      <c r="N716" s="91"/>
    </row>
    <row r="717" spans="1:16" customFormat="1" ht="15" hidden="1" customHeight="1" thickBot="1" x14ac:dyDescent="0.3">
      <c r="A717" s="1">
        <f t="shared" si="26"/>
        <v>0</v>
      </c>
      <c r="B717" s="59"/>
      <c r="C717" s="60"/>
      <c r="D717" s="101"/>
      <c r="E717" s="102"/>
      <c r="F717" s="103"/>
      <c r="G717" s="104"/>
      <c r="H717" s="105"/>
      <c r="I717" s="106"/>
      <c r="J717" s="72"/>
      <c r="K717" s="73"/>
      <c r="L717" s="107"/>
      <c r="M717" s="108"/>
      <c r="N717" s="109"/>
    </row>
    <row r="718" spans="1:16" customFormat="1" ht="15" hidden="1" customHeight="1" x14ac:dyDescent="0.25">
      <c r="A718" s="1">
        <f t="shared" si="26"/>
        <v>0</v>
      </c>
      <c r="B718" s="40" t="s">
        <v>42</v>
      </c>
      <c r="C718" s="41"/>
      <c r="D718" s="110"/>
      <c r="E718" s="99"/>
      <c r="F718" s="111"/>
      <c r="G718" s="112"/>
      <c r="H718" s="113"/>
      <c r="I718" s="114"/>
      <c r="J718" s="115"/>
      <c r="K718" s="116"/>
      <c r="L718" s="117"/>
      <c r="M718" s="86"/>
      <c r="N718" s="87"/>
    </row>
    <row r="719" spans="1:16" customFormat="1" ht="15" hidden="1" customHeight="1" x14ac:dyDescent="0.25">
      <c r="A719" s="1">
        <f t="shared" si="26"/>
        <v>0</v>
      </c>
      <c r="B719" s="40"/>
      <c r="C719" s="41"/>
      <c r="D719" s="88"/>
      <c r="E719" s="89"/>
      <c r="F719" s="42"/>
      <c r="G719" s="43"/>
      <c r="H719" s="44"/>
      <c r="I719" s="45"/>
      <c r="J719" s="50"/>
      <c r="K719" s="46"/>
      <c r="L719" s="47"/>
      <c r="M719" s="90"/>
      <c r="N719" s="91"/>
    </row>
    <row r="720" spans="1:16" customFormat="1" ht="15" hidden="1" customHeight="1" x14ac:dyDescent="0.25">
      <c r="A720" s="1">
        <f t="shared" si="26"/>
        <v>0</v>
      </c>
      <c r="B720" s="40"/>
      <c r="C720" s="41"/>
      <c r="D720" s="88"/>
      <c r="E720" s="89"/>
      <c r="F720" s="42"/>
      <c r="G720" s="43"/>
      <c r="H720" s="44"/>
      <c r="I720" s="45"/>
      <c r="J720" s="50"/>
      <c r="K720" s="46"/>
      <c r="L720" s="47"/>
      <c r="M720" s="90"/>
      <c r="N720" s="91"/>
    </row>
    <row r="721" spans="1:14" customFormat="1" ht="15" hidden="1" customHeight="1" x14ac:dyDescent="0.25">
      <c r="A721" s="1">
        <f t="shared" si="26"/>
        <v>0</v>
      </c>
      <c r="B721" s="40"/>
      <c r="C721" s="41"/>
      <c r="D721" s="88"/>
      <c r="E721" s="89"/>
      <c r="F721" s="42"/>
      <c r="G721" s="43"/>
      <c r="H721" s="44"/>
      <c r="I721" s="45"/>
      <c r="J721" s="50"/>
      <c r="K721" s="46"/>
      <c r="L721" s="47"/>
      <c r="M721" s="92"/>
      <c r="N721" s="93"/>
    </row>
    <row r="722" spans="1:14" customFormat="1" ht="15" hidden="1" customHeight="1" x14ac:dyDescent="0.25">
      <c r="A722" s="1">
        <f t="shared" si="26"/>
        <v>0</v>
      </c>
      <c r="B722" s="40"/>
      <c r="C722" s="41"/>
      <c r="D722" s="88"/>
      <c r="E722" s="89"/>
      <c r="F722" s="42"/>
      <c r="G722" s="43"/>
      <c r="H722" s="44"/>
      <c r="I722" s="45"/>
      <c r="J722" s="50"/>
      <c r="K722" s="46"/>
      <c r="L722" s="47"/>
      <c r="M722" s="95"/>
      <c r="N722" s="96"/>
    </row>
    <row r="723" spans="1:14" customFormat="1" ht="15" hidden="1" customHeight="1" x14ac:dyDescent="0.25">
      <c r="A723" s="1">
        <f t="shared" si="26"/>
        <v>0</v>
      </c>
      <c r="B723" s="40"/>
      <c r="C723" s="41"/>
      <c r="D723" s="88"/>
      <c r="E723" s="89"/>
      <c r="F723" s="42"/>
      <c r="G723" s="43"/>
      <c r="H723" s="44"/>
      <c r="I723" s="45"/>
      <c r="J723" s="50"/>
      <c r="K723" s="46"/>
      <c r="L723" s="47"/>
      <c r="M723" s="90"/>
      <c r="N723" s="91"/>
    </row>
    <row r="724" spans="1:14" customFormat="1" ht="15" hidden="1" customHeight="1" x14ac:dyDescent="0.25">
      <c r="A724" s="1">
        <f t="shared" si="26"/>
        <v>0</v>
      </c>
      <c r="B724" s="40"/>
      <c r="C724" s="41"/>
      <c r="D724" s="88"/>
      <c r="E724" s="89"/>
      <c r="F724" s="42"/>
      <c r="G724" s="43"/>
      <c r="H724" s="44"/>
      <c r="I724" s="45"/>
      <c r="J724" s="50"/>
      <c r="K724" s="46"/>
      <c r="L724" s="47"/>
      <c r="M724" s="90"/>
      <c r="N724" s="91"/>
    </row>
    <row r="725" spans="1:14" customFormat="1" ht="15" hidden="1" customHeight="1" x14ac:dyDescent="0.25">
      <c r="A725" s="1">
        <f t="shared" si="26"/>
        <v>0</v>
      </c>
      <c r="B725" s="40"/>
      <c r="C725" s="41"/>
      <c r="D725" s="88"/>
      <c r="E725" s="89"/>
      <c r="F725" s="42"/>
      <c r="G725" s="43"/>
      <c r="H725" s="44"/>
      <c r="I725" s="45"/>
      <c r="J725" s="50"/>
      <c r="K725" s="46"/>
      <c r="L725" s="47"/>
      <c r="M725" s="92"/>
      <c r="N725" s="93"/>
    </row>
    <row r="726" spans="1:14" customFormat="1" ht="15" hidden="1" customHeight="1" x14ac:dyDescent="0.25">
      <c r="A726" s="1">
        <f t="shared" si="26"/>
        <v>0</v>
      </c>
      <c r="B726" s="40"/>
      <c r="C726" s="41"/>
      <c r="D726" s="88"/>
      <c r="E726" s="89"/>
      <c r="F726" s="42"/>
      <c r="G726" s="43"/>
      <c r="H726" s="44"/>
      <c r="I726" s="45"/>
      <c r="J726" s="50"/>
      <c r="K726" s="46"/>
      <c r="L726" s="47"/>
      <c r="M726" s="95"/>
      <c r="N726" s="96"/>
    </row>
    <row r="727" spans="1:14" customFormat="1" ht="15" hidden="1" customHeight="1" x14ac:dyDescent="0.25">
      <c r="A727" s="1">
        <f t="shared" si="26"/>
        <v>0</v>
      </c>
      <c r="B727" s="40"/>
      <c r="C727" s="41"/>
      <c r="D727" s="88"/>
      <c r="E727" s="89"/>
      <c r="F727" s="42"/>
      <c r="G727" s="43"/>
      <c r="H727" s="44"/>
      <c r="I727" s="45"/>
      <c r="J727" s="50"/>
      <c r="K727" s="46"/>
      <c r="L727" s="47"/>
      <c r="M727" s="90"/>
      <c r="N727" s="91"/>
    </row>
    <row r="728" spans="1:14" customFormat="1" ht="15" hidden="1" customHeight="1" x14ac:dyDescent="0.25">
      <c r="A728" s="1">
        <f t="shared" si="26"/>
        <v>0</v>
      </c>
      <c r="B728" s="40"/>
      <c r="C728" s="41"/>
      <c r="D728" s="88"/>
      <c r="E728" s="89"/>
      <c r="F728" s="42"/>
      <c r="G728" s="43"/>
      <c r="H728" s="44"/>
      <c r="I728" s="45"/>
      <c r="J728" s="50"/>
      <c r="K728" s="46"/>
      <c r="L728" s="47"/>
      <c r="M728" s="90"/>
      <c r="N728" s="91"/>
    </row>
    <row r="729" spans="1:14" customFormat="1" ht="15" hidden="1" customHeight="1" thickBot="1" x14ac:dyDescent="0.3">
      <c r="A729" s="1">
        <f t="shared" si="26"/>
        <v>0</v>
      </c>
      <c r="B729" s="40"/>
      <c r="C729" s="41"/>
      <c r="D729" s="118"/>
      <c r="E729" s="94"/>
      <c r="F729" s="119"/>
      <c r="G729" s="120"/>
      <c r="H729" s="121"/>
      <c r="I729" s="122"/>
      <c r="J729" s="56"/>
      <c r="K729" s="57"/>
      <c r="L729" s="58"/>
      <c r="M729" s="108"/>
      <c r="N729" s="109"/>
    </row>
    <row r="730" spans="1:14" s="1" customFormat="1" ht="30" hidden="1" customHeight="1" x14ac:dyDescent="0.25">
      <c r="A730" s="1">
        <f t="shared" si="26"/>
        <v>0</v>
      </c>
      <c r="B730" s="29" t="s">
        <v>35</v>
      </c>
      <c r="C730" s="30"/>
      <c r="D730" s="64" t="s">
        <v>36</v>
      </c>
      <c r="E730" s="65"/>
      <c r="F730" s="33" t="s">
        <v>37</v>
      </c>
      <c r="G730" s="34" t="s">
        <v>37</v>
      </c>
      <c r="H730" s="33" t="s">
        <v>19</v>
      </c>
      <c r="I730" s="34"/>
      <c r="J730" s="35" t="s">
        <v>37</v>
      </c>
      <c r="K730" s="36" t="s">
        <v>21</v>
      </c>
      <c r="L730" s="37"/>
      <c r="M730" s="66" t="s">
        <v>37</v>
      </c>
      <c r="N730" s="67" t="s">
        <v>37</v>
      </c>
    </row>
    <row r="731" spans="1:14" s="1" customFormat="1" ht="30" hidden="1" customHeight="1" thickBot="1" x14ac:dyDescent="0.3">
      <c r="A731" s="1">
        <f t="shared" si="26"/>
        <v>0</v>
      </c>
      <c r="B731" s="59"/>
      <c r="C731" s="60"/>
      <c r="D731" s="68" t="s">
        <v>38</v>
      </c>
      <c r="E731" s="69"/>
      <c r="F731" s="70" t="s">
        <v>37</v>
      </c>
      <c r="G731" s="71" t="s">
        <v>37</v>
      </c>
      <c r="H731" s="70" t="s">
        <v>19</v>
      </c>
      <c r="I731" s="71"/>
      <c r="J731" s="72" t="s">
        <v>37</v>
      </c>
      <c r="K731" s="73" t="s">
        <v>21</v>
      </c>
      <c r="L731" s="74"/>
      <c r="M731" s="75" t="s">
        <v>37</v>
      </c>
      <c r="N731" s="76" t="s">
        <v>37</v>
      </c>
    </row>
    <row r="732" spans="1:14" customFormat="1" hidden="1" x14ac:dyDescent="0.25">
      <c r="A732" s="1">
        <f t="shared" si="26"/>
        <v>0</v>
      </c>
      <c r="B732" s="5"/>
    </row>
    <row r="733" spans="1:14" customFormat="1" hidden="1" x14ac:dyDescent="0.25">
      <c r="A733" s="1">
        <f t="shared" si="26"/>
        <v>0</v>
      </c>
      <c r="B733" s="5"/>
    </row>
    <row r="734" spans="1:14" customFormat="1" hidden="1" x14ac:dyDescent="0.25">
      <c r="A734" s="1">
        <f t="shared" si="26"/>
        <v>0</v>
      </c>
      <c r="B734" s="77" t="s">
        <v>39</v>
      </c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</row>
    <row r="735" spans="1:14" customFormat="1" hidden="1" x14ac:dyDescent="0.25">
      <c r="A735" s="1">
        <f t="shared" si="26"/>
        <v>0</v>
      </c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</row>
    <row r="736" spans="1:14" customFormat="1" hidden="1" x14ac:dyDescent="0.25">
      <c r="A736" s="1">
        <f t="shared" si="26"/>
        <v>0</v>
      </c>
      <c r="B736" s="5"/>
    </row>
    <row r="737" spans="1:16" customFormat="1" hidden="1" x14ac:dyDescent="0.25">
      <c r="A737" s="1">
        <f>$A$742</f>
        <v>0</v>
      </c>
      <c r="B737" s="5"/>
      <c r="C737" s="78" t="s">
        <v>40</v>
      </c>
      <c r="D737" s="79"/>
      <c r="E737" s="79"/>
    </row>
    <row r="738" spans="1:16" s="80" customFormat="1" hidden="1" x14ac:dyDescent="0.25">
      <c r="A738" s="1">
        <f t="shared" ref="A738:A740" si="27">$A$742</f>
        <v>0</v>
      </c>
      <c r="C738" s="78"/>
    </row>
    <row r="739" spans="1:16" s="80" customFormat="1" ht="15" hidden="1" customHeight="1" x14ac:dyDescent="0.25">
      <c r="A739" s="1">
        <f t="shared" si="27"/>
        <v>0</v>
      </c>
      <c r="C739" s="78" t="s">
        <v>41</v>
      </c>
      <c r="D739" s="79"/>
      <c r="E739" s="79"/>
      <c r="I739" s="81"/>
      <c r="J739" s="81"/>
      <c r="K739" s="81"/>
      <c r="L739" s="81"/>
      <c r="M739" s="82"/>
      <c r="N739" s="82"/>
    </row>
    <row r="740" spans="1:16" s="80" customFormat="1" hidden="1" x14ac:dyDescent="0.25">
      <c r="A740" s="1">
        <f t="shared" si="27"/>
        <v>0</v>
      </c>
      <c r="G740" s="82"/>
      <c r="I740" s="83" t="str">
        <f>"podpis a pečiatka "&amp;IF([1]summary!$K$24="","navrhovateľa","dodávateľa")</f>
        <v>podpis a pečiatka dodávateľa</v>
      </c>
      <c r="J740" s="83"/>
      <c r="K740" s="83"/>
      <c r="L740" s="83"/>
      <c r="M740" s="84"/>
      <c r="N740" s="84"/>
    </row>
    <row r="741" spans="1:16" s="1" customFormat="1" ht="21" hidden="1" x14ac:dyDescent="0.25">
      <c r="A741" s="1">
        <f>$A$742*IF(N741="",0,1)</f>
        <v>0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M741" s="85"/>
      <c r="N741" s="85" t="str">
        <f>$N$4</f>
        <v/>
      </c>
    </row>
    <row r="742" spans="1:16" s="1" customFormat="1" ht="23.25" hidden="1" customHeight="1" x14ac:dyDescent="0.25">
      <c r="A742" s="1">
        <f>IF([1]summary!$K$24="",IF([1]summary!$J$20="všetky predmety spolu",0,1)*A747,IF([1]summary!$E$58="cenové ponuky komplexne",0,1)*A747)</f>
        <v>0</v>
      </c>
      <c r="B742" s="4" t="str">
        <f>$B$5</f>
        <v>Kúpna zmluva – Príloha č. 1:</v>
      </c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6" s="1" customFormat="1" hidden="1" x14ac:dyDescent="0.25">
      <c r="A743" s="1">
        <f t="shared" ref="A743:A746" si="28">$A$742</f>
        <v>0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6" s="1" customFormat="1" ht="23.25" hidden="1" customHeight="1" x14ac:dyDescent="0.25">
      <c r="A744" s="1">
        <f t="shared" si="28"/>
        <v>0</v>
      </c>
      <c r="B744" s="4" t="str">
        <f>$B$7</f>
        <v>Podrobný technický opis a údaje deklarujúce technické parametre dodávaného predmetu zákazky</v>
      </c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6" customFormat="1" hidden="1" x14ac:dyDescent="0.25">
      <c r="A745" s="1">
        <f t="shared" si="28"/>
        <v>0</v>
      </c>
      <c r="B745" s="5"/>
    </row>
    <row r="746" spans="1:16" customFormat="1" hidden="1" x14ac:dyDescent="0.25">
      <c r="A746" s="1">
        <f t="shared" si="28"/>
        <v>0</v>
      </c>
      <c r="B746" s="5"/>
    </row>
    <row r="747" spans="1:16" s="10" customFormat="1" ht="15.75" hidden="1" x14ac:dyDescent="0.25">
      <c r="A747" s="10">
        <f>IF(SUM($A$10:$A$10)=0,1,0)*IF(D747&lt;&gt;"",1,0)</f>
        <v>0</v>
      </c>
      <c r="B747" s="11" t="s">
        <v>3</v>
      </c>
      <c r="C747" s="11"/>
      <c r="D747" s="12" t="str">
        <f>IF([1]summary!$B$54&lt;&gt;"",[1]summary!$B$54,"")</f>
        <v/>
      </c>
      <c r="E747" s="12"/>
      <c r="F747" s="12"/>
      <c r="G747" s="12"/>
      <c r="H747" s="12"/>
      <c r="I747" s="12"/>
      <c r="J747" s="12"/>
      <c r="K747" s="12"/>
      <c r="L747" s="12"/>
      <c r="M747" s="13" t="s">
        <v>4</v>
      </c>
      <c r="N747" s="14" t="str">
        <f>IF([1]summary!$G$54&lt;&gt;"",[1]summary!$G$54,"")</f>
        <v/>
      </c>
      <c r="P747" s="15"/>
    </row>
    <row r="748" spans="1:16" customFormat="1" hidden="1" x14ac:dyDescent="0.25">
      <c r="A748" s="1">
        <f>$A$747</f>
        <v>0</v>
      </c>
      <c r="B748" s="5"/>
      <c r="P748" s="16"/>
    </row>
    <row r="749" spans="1:16" customFormat="1" ht="69.95" hidden="1" customHeight="1" thickBot="1" x14ac:dyDescent="0.3">
      <c r="A749" s="1">
        <f t="shared" ref="A749:A780" si="29">$A$747</f>
        <v>0</v>
      </c>
      <c r="B749" s="17" t="s">
        <v>5</v>
      </c>
      <c r="C749" s="18"/>
      <c r="D749" s="18"/>
      <c r="E749" s="19"/>
      <c r="F749" s="20" t="s">
        <v>6</v>
      </c>
      <c r="G749" s="21"/>
      <c r="H749" s="22" t="s">
        <v>7</v>
      </c>
      <c r="I749" s="23"/>
      <c r="J749" s="24" t="s">
        <v>8</v>
      </c>
      <c r="K749" s="25" t="s">
        <v>9</v>
      </c>
      <c r="L749" s="26"/>
      <c r="M749" s="27" t="s">
        <v>10</v>
      </c>
      <c r="N749" s="28" t="s">
        <v>11</v>
      </c>
      <c r="P749" s="16"/>
    </row>
    <row r="750" spans="1:16" customFormat="1" ht="15" hidden="1" customHeight="1" x14ac:dyDescent="0.25">
      <c r="A750" s="1">
        <f t="shared" si="29"/>
        <v>0</v>
      </c>
      <c r="B750" s="29" t="s">
        <v>12</v>
      </c>
      <c r="C750" s="30"/>
      <c r="D750" s="64"/>
      <c r="E750" s="65"/>
      <c r="F750" s="31"/>
      <c r="G750" s="32"/>
      <c r="H750" s="33"/>
      <c r="I750" s="34"/>
      <c r="J750" s="35"/>
      <c r="K750" s="36"/>
      <c r="L750" s="37"/>
      <c r="M750" s="86"/>
      <c r="N750" s="87"/>
    </row>
    <row r="751" spans="1:16" customFormat="1" ht="15" hidden="1" customHeight="1" x14ac:dyDescent="0.25">
      <c r="A751" s="1">
        <f t="shared" si="29"/>
        <v>0</v>
      </c>
      <c r="B751" s="40"/>
      <c r="C751" s="41"/>
      <c r="D751" s="88"/>
      <c r="E751" s="89"/>
      <c r="F751" s="42"/>
      <c r="G751" s="43"/>
      <c r="H751" s="44"/>
      <c r="I751" s="45"/>
      <c r="J751" s="50"/>
      <c r="K751" s="46"/>
      <c r="L751" s="47"/>
      <c r="M751" s="90"/>
      <c r="N751" s="91"/>
    </row>
    <row r="752" spans="1:16" customFormat="1" ht="15" hidden="1" customHeight="1" x14ac:dyDescent="0.25">
      <c r="A752" s="1">
        <f t="shared" si="29"/>
        <v>0</v>
      </c>
      <c r="B752" s="40"/>
      <c r="C752" s="41"/>
      <c r="D752" s="88"/>
      <c r="E752" s="89"/>
      <c r="F752" s="42"/>
      <c r="G752" s="43"/>
      <c r="H752" s="44"/>
      <c r="I752" s="45"/>
      <c r="J752" s="50"/>
      <c r="K752" s="46"/>
      <c r="L752" s="47"/>
      <c r="M752" s="90"/>
      <c r="N752" s="91"/>
    </row>
    <row r="753" spans="1:14" customFormat="1" ht="15" hidden="1" customHeight="1" x14ac:dyDescent="0.25">
      <c r="A753" s="1">
        <f t="shared" si="29"/>
        <v>0</v>
      </c>
      <c r="B753" s="40"/>
      <c r="C753" s="41"/>
      <c r="D753" s="88"/>
      <c r="E753" s="89"/>
      <c r="F753" s="42"/>
      <c r="G753" s="43"/>
      <c r="H753" s="44"/>
      <c r="I753" s="45"/>
      <c r="J753" s="50"/>
      <c r="K753" s="46"/>
      <c r="L753" s="47"/>
      <c r="M753" s="92"/>
      <c r="N753" s="93"/>
    </row>
    <row r="754" spans="1:14" customFormat="1" ht="15" hidden="1" customHeight="1" x14ac:dyDescent="0.25">
      <c r="A754" s="1">
        <f t="shared" si="29"/>
        <v>0</v>
      </c>
      <c r="B754" s="40"/>
      <c r="C754" s="41"/>
      <c r="D754" s="94"/>
      <c r="E754" s="55"/>
      <c r="F754" s="51"/>
      <c r="G754" s="52"/>
      <c r="H754" s="53"/>
      <c r="I754" s="54"/>
      <c r="J754" s="50"/>
      <c r="K754" s="46"/>
      <c r="L754" s="47"/>
      <c r="M754" s="95"/>
      <c r="N754" s="96"/>
    </row>
    <row r="755" spans="1:14" customFormat="1" ht="15" hidden="1" customHeight="1" x14ac:dyDescent="0.25">
      <c r="A755" s="1">
        <f t="shared" si="29"/>
        <v>0</v>
      </c>
      <c r="B755" s="40"/>
      <c r="C755" s="41"/>
      <c r="D755" s="97"/>
      <c r="E755" s="98"/>
      <c r="F755" s="51"/>
      <c r="G755" s="52"/>
      <c r="H755" s="53"/>
      <c r="I755" s="54"/>
      <c r="J755" s="50"/>
      <c r="K755" s="46"/>
      <c r="L755" s="47"/>
      <c r="M755" s="90"/>
      <c r="N755" s="91"/>
    </row>
    <row r="756" spans="1:14" customFormat="1" ht="15" hidden="1" customHeight="1" x14ac:dyDescent="0.25">
      <c r="A756" s="1">
        <f t="shared" si="29"/>
        <v>0</v>
      </c>
      <c r="B756" s="40"/>
      <c r="C756" s="41"/>
      <c r="D756" s="97"/>
      <c r="E756" s="98"/>
      <c r="F756" s="51"/>
      <c r="G756" s="52"/>
      <c r="H756" s="53"/>
      <c r="I756" s="54"/>
      <c r="J756" s="50"/>
      <c r="K756" s="46"/>
      <c r="L756" s="47"/>
      <c r="M756" s="90"/>
      <c r="N756" s="91"/>
    </row>
    <row r="757" spans="1:14" customFormat="1" ht="15" hidden="1" customHeight="1" x14ac:dyDescent="0.25">
      <c r="A757" s="1">
        <f t="shared" si="29"/>
        <v>0</v>
      </c>
      <c r="B757" s="40"/>
      <c r="C757" s="41"/>
      <c r="D757" s="99"/>
      <c r="E757" s="100"/>
      <c r="F757" s="51"/>
      <c r="G757" s="52"/>
      <c r="H757" s="53"/>
      <c r="I757" s="54"/>
      <c r="J757" s="50"/>
      <c r="K757" s="46"/>
      <c r="L757" s="47"/>
      <c r="M757" s="92"/>
      <c r="N757" s="93"/>
    </row>
    <row r="758" spans="1:14" customFormat="1" ht="15" hidden="1" customHeight="1" x14ac:dyDescent="0.25">
      <c r="A758" s="1">
        <f t="shared" si="29"/>
        <v>0</v>
      </c>
      <c r="B758" s="40"/>
      <c r="C758" s="41"/>
      <c r="D758" s="94"/>
      <c r="E758" s="55"/>
      <c r="F758" s="51"/>
      <c r="G758" s="52"/>
      <c r="H758" s="53"/>
      <c r="I758" s="54"/>
      <c r="J758" s="50"/>
      <c r="K758" s="46"/>
      <c r="L758" s="47"/>
      <c r="M758" s="95"/>
      <c r="N758" s="96"/>
    </row>
    <row r="759" spans="1:14" customFormat="1" ht="15" hidden="1" customHeight="1" x14ac:dyDescent="0.25">
      <c r="A759" s="1">
        <f t="shared" si="29"/>
        <v>0</v>
      </c>
      <c r="B759" s="40"/>
      <c r="C759" s="41"/>
      <c r="D759" s="97"/>
      <c r="E759" s="98"/>
      <c r="F759" s="51"/>
      <c r="G759" s="52"/>
      <c r="H759" s="53"/>
      <c r="I759" s="54"/>
      <c r="J759" s="50"/>
      <c r="K759" s="46"/>
      <c r="L759" s="47"/>
      <c r="M759" s="90"/>
      <c r="N759" s="91"/>
    </row>
    <row r="760" spans="1:14" customFormat="1" ht="15" hidden="1" customHeight="1" x14ac:dyDescent="0.25">
      <c r="A760" s="1">
        <f t="shared" si="29"/>
        <v>0</v>
      </c>
      <c r="B760" s="40"/>
      <c r="C760" s="41"/>
      <c r="D760" s="97"/>
      <c r="E760" s="98"/>
      <c r="F760" s="51"/>
      <c r="G760" s="52"/>
      <c r="H760" s="53"/>
      <c r="I760" s="54"/>
      <c r="J760" s="50"/>
      <c r="K760" s="46"/>
      <c r="L760" s="47"/>
      <c r="M760" s="90"/>
      <c r="N760" s="91"/>
    </row>
    <row r="761" spans="1:14" customFormat="1" ht="15" hidden="1" customHeight="1" thickBot="1" x14ac:dyDescent="0.3">
      <c r="A761" s="1">
        <f t="shared" si="29"/>
        <v>0</v>
      </c>
      <c r="B761" s="59"/>
      <c r="C761" s="60"/>
      <c r="D761" s="101"/>
      <c r="E761" s="102"/>
      <c r="F761" s="103"/>
      <c r="G761" s="104"/>
      <c r="H761" s="105"/>
      <c r="I761" s="106"/>
      <c r="J761" s="72"/>
      <c r="K761" s="73"/>
      <c r="L761" s="107"/>
      <c r="M761" s="108"/>
      <c r="N761" s="109"/>
    </row>
    <row r="762" spans="1:14" customFormat="1" ht="15" hidden="1" customHeight="1" x14ac:dyDescent="0.25">
      <c r="A762" s="1">
        <f t="shared" si="29"/>
        <v>0</v>
      </c>
      <c r="B762" s="40" t="s">
        <v>42</v>
      </c>
      <c r="C762" s="41"/>
      <c r="D762" s="110"/>
      <c r="E762" s="99"/>
      <c r="F762" s="111"/>
      <c r="G762" s="112"/>
      <c r="H762" s="113"/>
      <c r="I762" s="114"/>
      <c r="J762" s="115"/>
      <c r="K762" s="116"/>
      <c r="L762" s="117"/>
      <c r="M762" s="86"/>
      <c r="N762" s="87"/>
    </row>
    <row r="763" spans="1:14" customFormat="1" ht="15" hidden="1" customHeight="1" x14ac:dyDescent="0.25">
      <c r="A763" s="1">
        <f t="shared" si="29"/>
        <v>0</v>
      </c>
      <c r="B763" s="40"/>
      <c r="C763" s="41"/>
      <c r="D763" s="88"/>
      <c r="E763" s="89"/>
      <c r="F763" s="42"/>
      <c r="G763" s="43"/>
      <c r="H763" s="44"/>
      <c r="I763" s="45"/>
      <c r="J763" s="50"/>
      <c r="K763" s="46"/>
      <c r="L763" s="47"/>
      <c r="M763" s="90"/>
      <c r="N763" s="91"/>
    </row>
    <row r="764" spans="1:14" customFormat="1" ht="15" hidden="1" customHeight="1" x14ac:dyDescent="0.25">
      <c r="A764" s="1">
        <f t="shared" si="29"/>
        <v>0</v>
      </c>
      <c r="B764" s="40"/>
      <c r="C764" s="41"/>
      <c r="D764" s="88"/>
      <c r="E764" s="89"/>
      <c r="F764" s="42"/>
      <c r="G764" s="43"/>
      <c r="H764" s="44"/>
      <c r="I764" s="45"/>
      <c r="J764" s="50"/>
      <c r="K764" s="46"/>
      <c r="L764" s="47"/>
      <c r="M764" s="90"/>
      <c r="N764" s="91"/>
    </row>
    <row r="765" spans="1:14" customFormat="1" ht="15" hidden="1" customHeight="1" x14ac:dyDescent="0.25">
      <c r="A765" s="1">
        <f t="shared" si="29"/>
        <v>0</v>
      </c>
      <c r="B765" s="40"/>
      <c r="C765" s="41"/>
      <c r="D765" s="88"/>
      <c r="E765" s="89"/>
      <c r="F765" s="42"/>
      <c r="G765" s="43"/>
      <c r="H765" s="44"/>
      <c r="I765" s="45"/>
      <c r="J765" s="50"/>
      <c r="K765" s="46"/>
      <c r="L765" s="47"/>
      <c r="M765" s="92"/>
      <c r="N765" s="93"/>
    </row>
    <row r="766" spans="1:14" customFormat="1" ht="15" hidden="1" customHeight="1" x14ac:dyDescent="0.25">
      <c r="A766" s="1">
        <f t="shared" si="29"/>
        <v>0</v>
      </c>
      <c r="B766" s="40"/>
      <c r="C766" s="41"/>
      <c r="D766" s="88"/>
      <c r="E766" s="89"/>
      <c r="F766" s="42"/>
      <c r="G766" s="43"/>
      <c r="H766" s="44"/>
      <c r="I766" s="45"/>
      <c r="J766" s="50"/>
      <c r="K766" s="46"/>
      <c r="L766" s="47"/>
      <c r="M766" s="95"/>
      <c r="N766" s="96"/>
    </row>
    <row r="767" spans="1:14" customFormat="1" ht="15" hidden="1" customHeight="1" x14ac:dyDescent="0.25">
      <c r="A767" s="1">
        <f t="shared" si="29"/>
        <v>0</v>
      </c>
      <c r="B767" s="40"/>
      <c r="C767" s="41"/>
      <c r="D767" s="88"/>
      <c r="E767" s="89"/>
      <c r="F767" s="42"/>
      <c r="G767" s="43"/>
      <c r="H767" s="44"/>
      <c r="I767" s="45"/>
      <c r="J767" s="50"/>
      <c r="K767" s="46"/>
      <c r="L767" s="47"/>
      <c r="M767" s="90"/>
      <c r="N767" s="91"/>
    </row>
    <row r="768" spans="1:14" customFormat="1" ht="15" hidden="1" customHeight="1" x14ac:dyDescent="0.25">
      <c r="A768" s="1">
        <f t="shared" si="29"/>
        <v>0</v>
      </c>
      <c r="B768" s="40"/>
      <c r="C768" s="41"/>
      <c r="D768" s="88"/>
      <c r="E768" s="89"/>
      <c r="F768" s="42"/>
      <c r="G768" s="43"/>
      <c r="H768" s="44"/>
      <c r="I768" s="45"/>
      <c r="J768" s="50"/>
      <c r="K768" s="46"/>
      <c r="L768" s="47"/>
      <c r="M768" s="90"/>
      <c r="N768" s="91"/>
    </row>
    <row r="769" spans="1:14" customFormat="1" ht="15" hidden="1" customHeight="1" x14ac:dyDescent="0.25">
      <c r="A769" s="1">
        <f t="shared" si="29"/>
        <v>0</v>
      </c>
      <c r="B769" s="40"/>
      <c r="C769" s="41"/>
      <c r="D769" s="88"/>
      <c r="E769" s="89"/>
      <c r="F769" s="42"/>
      <c r="G769" s="43"/>
      <c r="H769" s="44"/>
      <c r="I769" s="45"/>
      <c r="J769" s="50"/>
      <c r="K769" s="46"/>
      <c r="L769" s="47"/>
      <c r="M769" s="92"/>
      <c r="N769" s="93"/>
    </row>
    <row r="770" spans="1:14" customFormat="1" ht="15" hidden="1" customHeight="1" x14ac:dyDescent="0.25">
      <c r="A770" s="1">
        <f t="shared" si="29"/>
        <v>0</v>
      </c>
      <c r="B770" s="40"/>
      <c r="C770" s="41"/>
      <c r="D770" s="88"/>
      <c r="E770" s="89"/>
      <c r="F770" s="42"/>
      <c r="G770" s="43"/>
      <c r="H770" s="44"/>
      <c r="I770" s="45"/>
      <c r="J770" s="50"/>
      <c r="K770" s="46"/>
      <c r="L770" s="47"/>
      <c r="M770" s="95"/>
      <c r="N770" s="96"/>
    </row>
    <row r="771" spans="1:14" customFormat="1" ht="15" hidden="1" customHeight="1" x14ac:dyDescent="0.25">
      <c r="A771" s="1">
        <f t="shared" si="29"/>
        <v>0</v>
      </c>
      <c r="B771" s="40"/>
      <c r="C771" s="41"/>
      <c r="D771" s="88"/>
      <c r="E771" s="89"/>
      <c r="F771" s="42"/>
      <c r="G771" s="43"/>
      <c r="H771" s="44"/>
      <c r="I771" s="45"/>
      <c r="J771" s="50"/>
      <c r="K771" s="46"/>
      <c r="L771" s="47"/>
      <c r="M771" s="90"/>
      <c r="N771" s="91"/>
    </row>
    <row r="772" spans="1:14" customFormat="1" ht="15" hidden="1" customHeight="1" x14ac:dyDescent="0.25">
      <c r="A772" s="1">
        <f t="shared" si="29"/>
        <v>0</v>
      </c>
      <c r="B772" s="40"/>
      <c r="C772" s="41"/>
      <c r="D772" s="88"/>
      <c r="E772" s="89"/>
      <c r="F772" s="42"/>
      <c r="G772" s="43"/>
      <c r="H772" s="44"/>
      <c r="I772" s="45"/>
      <c r="J772" s="50"/>
      <c r="K772" s="46"/>
      <c r="L772" s="47"/>
      <c r="M772" s="90"/>
      <c r="N772" s="91"/>
    </row>
    <row r="773" spans="1:14" customFormat="1" ht="15" hidden="1" customHeight="1" thickBot="1" x14ac:dyDescent="0.3">
      <c r="A773" s="1">
        <f t="shared" si="29"/>
        <v>0</v>
      </c>
      <c r="B773" s="40"/>
      <c r="C773" s="41"/>
      <c r="D773" s="118"/>
      <c r="E773" s="94"/>
      <c r="F773" s="119"/>
      <c r="G773" s="120"/>
      <c r="H773" s="121"/>
      <c r="I773" s="122"/>
      <c r="J773" s="56"/>
      <c r="K773" s="57"/>
      <c r="L773" s="58"/>
      <c r="M773" s="108"/>
      <c r="N773" s="109"/>
    </row>
    <row r="774" spans="1:14" s="1" customFormat="1" ht="30" hidden="1" customHeight="1" x14ac:dyDescent="0.25">
      <c r="A774" s="1">
        <f t="shared" si="29"/>
        <v>0</v>
      </c>
      <c r="B774" s="29" t="s">
        <v>35</v>
      </c>
      <c r="C774" s="30"/>
      <c r="D774" s="64" t="s">
        <v>36</v>
      </c>
      <c r="E774" s="65"/>
      <c r="F774" s="33" t="s">
        <v>37</v>
      </c>
      <c r="G774" s="34" t="s">
        <v>37</v>
      </c>
      <c r="H774" s="33" t="s">
        <v>19</v>
      </c>
      <c r="I774" s="34"/>
      <c r="J774" s="35" t="s">
        <v>37</v>
      </c>
      <c r="K774" s="36" t="s">
        <v>21</v>
      </c>
      <c r="L774" s="37"/>
      <c r="M774" s="66" t="s">
        <v>37</v>
      </c>
      <c r="N774" s="67" t="s">
        <v>37</v>
      </c>
    </row>
    <row r="775" spans="1:14" s="1" customFormat="1" ht="30" hidden="1" customHeight="1" thickBot="1" x14ac:dyDescent="0.3">
      <c r="A775" s="1">
        <f t="shared" si="29"/>
        <v>0</v>
      </c>
      <c r="B775" s="59"/>
      <c r="C775" s="60"/>
      <c r="D775" s="68" t="s">
        <v>38</v>
      </c>
      <c r="E775" s="69"/>
      <c r="F775" s="70" t="s">
        <v>37</v>
      </c>
      <c r="G775" s="71" t="s">
        <v>37</v>
      </c>
      <c r="H775" s="70" t="s">
        <v>19</v>
      </c>
      <c r="I775" s="71"/>
      <c r="J775" s="72" t="s">
        <v>37</v>
      </c>
      <c r="K775" s="73" t="s">
        <v>21</v>
      </c>
      <c r="L775" s="74"/>
      <c r="M775" s="75" t="s">
        <v>37</v>
      </c>
      <c r="N775" s="76" t="s">
        <v>37</v>
      </c>
    </row>
    <row r="776" spans="1:14" customFormat="1" hidden="1" x14ac:dyDescent="0.25">
      <c r="A776" s="1">
        <f t="shared" si="29"/>
        <v>0</v>
      </c>
      <c r="B776" s="5"/>
    </row>
    <row r="777" spans="1:14" customFormat="1" hidden="1" x14ac:dyDescent="0.25">
      <c r="A777" s="1">
        <f t="shared" si="29"/>
        <v>0</v>
      </c>
      <c r="B777" s="5"/>
    </row>
    <row r="778" spans="1:14" customFormat="1" hidden="1" x14ac:dyDescent="0.25">
      <c r="A778" s="1">
        <f t="shared" si="29"/>
        <v>0</v>
      </c>
      <c r="B778" s="77" t="s">
        <v>39</v>
      </c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</row>
    <row r="779" spans="1:14" customFormat="1" hidden="1" x14ac:dyDescent="0.25">
      <c r="A779" s="1">
        <f t="shared" si="29"/>
        <v>0</v>
      </c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</row>
    <row r="780" spans="1:14" customFormat="1" hidden="1" x14ac:dyDescent="0.25">
      <c r="A780" s="1">
        <f t="shared" si="29"/>
        <v>0</v>
      </c>
      <c r="B780" s="5"/>
    </row>
    <row r="781" spans="1:14" customFormat="1" hidden="1" x14ac:dyDescent="0.25">
      <c r="A781" s="1">
        <f>$A$786</f>
        <v>0</v>
      </c>
      <c r="B781" s="5"/>
      <c r="C781" s="78" t="s">
        <v>40</v>
      </c>
      <c r="D781" s="79"/>
      <c r="E781" s="79"/>
    </row>
    <row r="782" spans="1:14" s="80" customFormat="1" hidden="1" x14ac:dyDescent="0.25">
      <c r="A782" s="1">
        <f t="shared" ref="A782:A784" si="30">$A$786</f>
        <v>0</v>
      </c>
      <c r="C782" s="78"/>
    </row>
    <row r="783" spans="1:14" s="80" customFormat="1" ht="15" hidden="1" customHeight="1" x14ac:dyDescent="0.25">
      <c r="A783" s="1">
        <f t="shared" si="30"/>
        <v>0</v>
      </c>
      <c r="C783" s="78" t="s">
        <v>41</v>
      </c>
      <c r="D783" s="79"/>
      <c r="E783" s="79"/>
      <c r="I783" s="81"/>
      <c r="J783" s="81"/>
      <c r="K783" s="81"/>
      <c r="L783" s="81"/>
      <c r="M783" s="82"/>
      <c r="N783" s="82"/>
    </row>
    <row r="784" spans="1:14" s="80" customFormat="1" hidden="1" x14ac:dyDescent="0.25">
      <c r="A784" s="1">
        <f t="shared" si="30"/>
        <v>0</v>
      </c>
      <c r="G784" s="82"/>
      <c r="I784" s="83" t="str">
        <f>"podpis a pečiatka "&amp;IF([1]summary!$K$24="","navrhovateľa","dodávateľa")</f>
        <v>podpis a pečiatka dodávateľa</v>
      </c>
      <c r="J784" s="83"/>
      <c r="K784" s="83"/>
      <c r="L784" s="83"/>
      <c r="M784" s="84"/>
      <c r="N784" s="84"/>
    </row>
    <row r="785" spans="1:16" s="1" customFormat="1" ht="21" hidden="1" x14ac:dyDescent="0.25">
      <c r="A785" s="1">
        <f>$A$786*IF(N785="",0,1)</f>
        <v>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M785" s="85"/>
      <c r="N785" s="85" t="str">
        <f>$N$4</f>
        <v/>
      </c>
    </row>
    <row r="786" spans="1:16" s="1" customFormat="1" ht="23.25" hidden="1" customHeight="1" x14ac:dyDescent="0.25">
      <c r="A786" s="1">
        <f>IF([1]summary!$K$24="",IF([1]summary!$J$20="všetky predmety spolu",0,1)*A791,IF([1]summary!$E$58="cenové ponuky komplexne",0,1)*A791)</f>
        <v>0</v>
      </c>
      <c r="B786" s="4" t="str">
        <f>$B$5</f>
        <v>Kúpna zmluva – Príloha č. 1:</v>
      </c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6" s="1" customFormat="1" hidden="1" x14ac:dyDescent="0.25">
      <c r="A787" s="1">
        <f t="shared" ref="A787:A790" si="31">$A$786</f>
        <v>0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6" s="1" customFormat="1" ht="23.25" hidden="1" customHeight="1" x14ac:dyDescent="0.25">
      <c r="A788" s="1">
        <f t="shared" si="31"/>
        <v>0</v>
      </c>
      <c r="B788" s="4" t="str">
        <f>$B$7</f>
        <v>Podrobný technický opis a údaje deklarujúce technické parametre dodávaného predmetu zákazky</v>
      </c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6" customFormat="1" hidden="1" x14ac:dyDescent="0.25">
      <c r="A789" s="1">
        <f t="shared" si="31"/>
        <v>0</v>
      </c>
      <c r="B789" s="5"/>
    </row>
    <row r="790" spans="1:16" customFormat="1" hidden="1" x14ac:dyDescent="0.25">
      <c r="A790" s="1">
        <f t="shared" si="31"/>
        <v>0</v>
      </c>
      <c r="B790" s="5"/>
    </row>
    <row r="791" spans="1:16" s="10" customFormat="1" ht="15.75" hidden="1" x14ac:dyDescent="0.25">
      <c r="A791" s="10">
        <f>IF(SUM($A$10:$A$10)=0,1,0)*IF(D791&lt;&gt;"",1,0)</f>
        <v>0</v>
      </c>
      <c r="B791" s="11" t="s">
        <v>3</v>
      </c>
      <c r="C791" s="11"/>
      <c r="D791" s="12" t="str">
        <f>IF([1]summary!$B$55&lt;&gt;"",[1]summary!$B$55,"")</f>
        <v/>
      </c>
      <c r="E791" s="12"/>
      <c r="F791" s="12"/>
      <c r="G791" s="12"/>
      <c r="H791" s="12"/>
      <c r="I791" s="12"/>
      <c r="J791" s="12"/>
      <c r="K791" s="12"/>
      <c r="L791" s="12"/>
      <c r="M791" s="13" t="s">
        <v>4</v>
      </c>
      <c r="N791" s="14" t="str">
        <f>IF([1]summary!$G$55&lt;&gt;"",[1]summary!$G$55,"")</f>
        <v/>
      </c>
      <c r="P791" s="15"/>
    </row>
    <row r="792" spans="1:16" customFormat="1" hidden="1" x14ac:dyDescent="0.25">
      <c r="A792" s="1">
        <f>$A$791</f>
        <v>0</v>
      </c>
      <c r="B792" s="5"/>
      <c r="P792" s="16"/>
    </row>
    <row r="793" spans="1:16" customFormat="1" ht="69.95" hidden="1" customHeight="1" thickBot="1" x14ac:dyDescent="0.3">
      <c r="A793" s="1">
        <f t="shared" ref="A793:A824" si="32">$A$791</f>
        <v>0</v>
      </c>
      <c r="B793" s="17" t="s">
        <v>5</v>
      </c>
      <c r="C793" s="18"/>
      <c r="D793" s="18"/>
      <c r="E793" s="19"/>
      <c r="F793" s="20" t="s">
        <v>6</v>
      </c>
      <c r="G793" s="21"/>
      <c r="H793" s="22" t="s">
        <v>7</v>
      </c>
      <c r="I793" s="23"/>
      <c r="J793" s="24" t="s">
        <v>8</v>
      </c>
      <c r="K793" s="25" t="s">
        <v>9</v>
      </c>
      <c r="L793" s="26"/>
      <c r="M793" s="27" t="s">
        <v>10</v>
      </c>
      <c r="N793" s="28" t="s">
        <v>11</v>
      </c>
      <c r="P793" s="16"/>
    </row>
    <row r="794" spans="1:16" customFormat="1" ht="15" hidden="1" customHeight="1" x14ac:dyDescent="0.25">
      <c r="A794" s="1">
        <f t="shared" si="32"/>
        <v>0</v>
      </c>
      <c r="B794" s="29" t="s">
        <v>12</v>
      </c>
      <c r="C794" s="30"/>
      <c r="D794" s="64"/>
      <c r="E794" s="65"/>
      <c r="F794" s="31"/>
      <c r="G794" s="32"/>
      <c r="H794" s="33"/>
      <c r="I794" s="34"/>
      <c r="J794" s="35"/>
      <c r="K794" s="36"/>
      <c r="L794" s="37"/>
      <c r="M794" s="86"/>
      <c r="N794" s="87"/>
    </row>
    <row r="795" spans="1:16" customFormat="1" ht="15" hidden="1" customHeight="1" x14ac:dyDescent="0.25">
      <c r="A795" s="1">
        <f t="shared" si="32"/>
        <v>0</v>
      </c>
      <c r="B795" s="40"/>
      <c r="C795" s="41"/>
      <c r="D795" s="88"/>
      <c r="E795" s="89"/>
      <c r="F795" s="42"/>
      <c r="G795" s="43"/>
      <c r="H795" s="44"/>
      <c r="I795" s="45"/>
      <c r="J795" s="50"/>
      <c r="K795" s="46"/>
      <c r="L795" s="47"/>
      <c r="M795" s="90"/>
      <c r="N795" s="91"/>
    </row>
    <row r="796" spans="1:16" customFormat="1" ht="15" hidden="1" customHeight="1" x14ac:dyDescent="0.25">
      <c r="A796" s="1">
        <f t="shared" si="32"/>
        <v>0</v>
      </c>
      <c r="B796" s="40"/>
      <c r="C796" s="41"/>
      <c r="D796" s="88"/>
      <c r="E796" s="89"/>
      <c r="F796" s="42"/>
      <c r="G796" s="43"/>
      <c r="H796" s="44"/>
      <c r="I796" s="45"/>
      <c r="J796" s="50"/>
      <c r="K796" s="46"/>
      <c r="L796" s="47"/>
      <c r="M796" s="90"/>
      <c r="N796" s="91"/>
    </row>
    <row r="797" spans="1:16" customFormat="1" ht="15" hidden="1" customHeight="1" x14ac:dyDescent="0.25">
      <c r="A797" s="1">
        <f t="shared" si="32"/>
        <v>0</v>
      </c>
      <c r="B797" s="40"/>
      <c r="C797" s="41"/>
      <c r="D797" s="88"/>
      <c r="E797" s="89"/>
      <c r="F797" s="42"/>
      <c r="G797" s="43"/>
      <c r="H797" s="44"/>
      <c r="I797" s="45"/>
      <c r="J797" s="50"/>
      <c r="K797" s="46"/>
      <c r="L797" s="47"/>
      <c r="M797" s="92"/>
      <c r="N797" s="93"/>
    </row>
    <row r="798" spans="1:16" customFormat="1" ht="15" hidden="1" customHeight="1" x14ac:dyDescent="0.25">
      <c r="A798" s="1">
        <f t="shared" si="32"/>
        <v>0</v>
      </c>
      <c r="B798" s="40"/>
      <c r="C798" s="41"/>
      <c r="D798" s="94"/>
      <c r="E798" s="55"/>
      <c r="F798" s="51"/>
      <c r="G798" s="52"/>
      <c r="H798" s="53"/>
      <c r="I798" s="54"/>
      <c r="J798" s="50"/>
      <c r="K798" s="46"/>
      <c r="L798" s="47"/>
      <c r="M798" s="95"/>
      <c r="N798" s="96"/>
    </row>
    <row r="799" spans="1:16" customFormat="1" ht="15" hidden="1" customHeight="1" x14ac:dyDescent="0.25">
      <c r="A799" s="1">
        <f t="shared" si="32"/>
        <v>0</v>
      </c>
      <c r="B799" s="40"/>
      <c r="C799" s="41"/>
      <c r="D799" s="97"/>
      <c r="E799" s="98"/>
      <c r="F799" s="51"/>
      <c r="G799" s="52"/>
      <c r="H799" s="53"/>
      <c r="I799" s="54"/>
      <c r="J799" s="50"/>
      <c r="K799" s="46"/>
      <c r="L799" s="47"/>
      <c r="M799" s="90"/>
      <c r="N799" s="91"/>
    </row>
    <row r="800" spans="1:16" customFormat="1" ht="15" hidden="1" customHeight="1" x14ac:dyDescent="0.25">
      <c r="A800" s="1">
        <f t="shared" si="32"/>
        <v>0</v>
      </c>
      <c r="B800" s="40"/>
      <c r="C800" s="41"/>
      <c r="D800" s="97"/>
      <c r="E800" s="98"/>
      <c r="F800" s="51"/>
      <c r="G800" s="52"/>
      <c r="H800" s="53"/>
      <c r="I800" s="54"/>
      <c r="J800" s="50"/>
      <c r="K800" s="46"/>
      <c r="L800" s="47"/>
      <c r="M800" s="90"/>
      <c r="N800" s="91"/>
    </row>
    <row r="801" spans="1:14" customFormat="1" ht="15" hidden="1" customHeight="1" x14ac:dyDescent="0.25">
      <c r="A801" s="1">
        <f t="shared" si="32"/>
        <v>0</v>
      </c>
      <c r="B801" s="40"/>
      <c r="C801" s="41"/>
      <c r="D801" s="99"/>
      <c r="E801" s="100"/>
      <c r="F801" s="51"/>
      <c r="G801" s="52"/>
      <c r="H801" s="53"/>
      <c r="I801" s="54"/>
      <c r="J801" s="50"/>
      <c r="K801" s="46"/>
      <c r="L801" s="47"/>
      <c r="M801" s="92"/>
      <c r="N801" s="93"/>
    </row>
    <row r="802" spans="1:14" customFormat="1" ht="15" hidden="1" customHeight="1" x14ac:dyDescent="0.25">
      <c r="A802" s="1">
        <f t="shared" si="32"/>
        <v>0</v>
      </c>
      <c r="B802" s="40"/>
      <c r="C802" s="41"/>
      <c r="D802" s="94"/>
      <c r="E802" s="55"/>
      <c r="F802" s="51"/>
      <c r="G802" s="52"/>
      <c r="H802" s="53"/>
      <c r="I802" s="54"/>
      <c r="J802" s="50"/>
      <c r="K802" s="46"/>
      <c r="L802" s="47"/>
      <c r="M802" s="95"/>
      <c r="N802" s="96"/>
    </row>
    <row r="803" spans="1:14" customFormat="1" ht="15" hidden="1" customHeight="1" x14ac:dyDescent="0.25">
      <c r="A803" s="1">
        <f t="shared" si="32"/>
        <v>0</v>
      </c>
      <c r="B803" s="40"/>
      <c r="C803" s="41"/>
      <c r="D803" s="97"/>
      <c r="E803" s="98"/>
      <c r="F803" s="51"/>
      <c r="G803" s="52"/>
      <c r="H803" s="53"/>
      <c r="I803" s="54"/>
      <c r="J803" s="50"/>
      <c r="K803" s="46"/>
      <c r="L803" s="47"/>
      <c r="M803" s="90"/>
      <c r="N803" s="91"/>
    </row>
    <row r="804" spans="1:14" customFormat="1" ht="15" hidden="1" customHeight="1" x14ac:dyDescent="0.25">
      <c r="A804" s="1">
        <f t="shared" si="32"/>
        <v>0</v>
      </c>
      <c r="B804" s="40"/>
      <c r="C804" s="41"/>
      <c r="D804" s="97"/>
      <c r="E804" s="98"/>
      <c r="F804" s="51"/>
      <c r="G804" s="52"/>
      <c r="H804" s="53"/>
      <c r="I804" s="54"/>
      <c r="J804" s="50"/>
      <c r="K804" s="46"/>
      <c r="L804" s="47"/>
      <c r="M804" s="90"/>
      <c r="N804" s="91"/>
    </row>
    <row r="805" spans="1:14" customFormat="1" ht="15" hidden="1" customHeight="1" thickBot="1" x14ac:dyDescent="0.3">
      <c r="A805" s="1">
        <f t="shared" si="32"/>
        <v>0</v>
      </c>
      <c r="B805" s="59"/>
      <c r="C805" s="60"/>
      <c r="D805" s="101"/>
      <c r="E805" s="102"/>
      <c r="F805" s="103"/>
      <c r="G805" s="104"/>
      <c r="H805" s="105"/>
      <c r="I805" s="106"/>
      <c r="J805" s="72"/>
      <c r="K805" s="73"/>
      <c r="L805" s="107"/>
      <c r="M805" s="108"/>
      <c r="N805" s="109"/>
    </row>
    <row r="806" spans="1:14" customFormat="1" ht="15" hidden="1" customHeight="1" x14ac:dyDescent="0.25">
      <c r="A806" s="1">
        <f t="shared" si="32"/>
        <v>0</v>
      </c>
      <c r="B806" s="40" t="s">
        <v>42</v>
      </c>
      <c r="C806" s="41"/>
      <c r="D806" s="110"/>
      <c r="E806" s="99"/>
      <c r="F806" s="111"/>
      <c r="G806" s="112"/>
      <c r="H806" s="113"/>
      <c r="I806" s="114"/>
      <c r="J806" s="115"/>
      <c r="K806" s="116"/>
      <c r="L806" s="117"/>
      <c r="M806" s="86"/>
      <c r="N806" s="87"/>
    </row>
    <row r="807" spans="1:14" customFormat="1" ht="15" hidden="1" customHeight="1" x14ac:dyDescent="0.25">
      <c r="A807" s="1">
        <f t="shared" si="32"/>
        <v>0</v>
      </c>
      <c r="B807" s="40"/>
      <c r="C807" s="41"/>
      <c r="D807" s="88"/>
      <c r="E807" s="89"/>
      <c r="F807" s="42"/>
      <c r="G807" s="43"/>
      <c r="H807" s="44"/>
      <c r="I807" s="45"/>
      <c r="J807" s="50"/>
      <c r="K807" s="46"/>
      <c r="L807" s="47"/>
      <c r="M807" s="90"/>
      <c r="N807" s="91"/>
    </row>
    <row r="808" spans="1:14" customFormat="1" ht="15" hidden="1" customHeight="1" x14ac:dyDescent="0.25">
      <c r="A808" s="1">
        <f t="shared" si="32"/>
        <v>0</v>
      </c>
      <c r="B808" s="40"/>
      <c r="C808" s="41"/>
      <c r="D808" s="88"/>
      <c r="E808" s="89"/>
      <c r="F808" s="42"/>
      <c r="G808" s="43"/>
      <c r="H808" s="44"/>
      <c r="I808" s="45"/>
      <c r="J808" s="50"/>
      <c r="K808" s="46"/>
      <c r="L808" s="47"/>
      <c r="M808" s="90"/>
      <c r="N808" s="91"/>
    </row>
    <row r="809" spans="1:14" customFormat="1" ht="15" hidden="1" customHeight="1" x14ac:dyDescent="0.25">
      <c r="A809" s="1">
        <f t="shared" si="32"/>
        <v>0</v>
      </c>
      <c r="B809" s="40"/>
      <c r="C809" s="41"/>
      <c r="D809" s="88"/>
      <c r="E809" s="89"/>
      <c r="F809" s="42"/>
      <c r="G809" s="43"/>
      <c r="H809" s="44"/>
      <c r="I809" s="45"/>
      <c r="J809" s="50"/>
      <c r="K809" s="46"/>
      <c r="L809" s="47"/>
      <c r="M809" s="92"/>
      <c r="N809" s="93"/>
    </row>
    <row r="810" spans="1:14" customFormat="1" ht="15" hidden="1" customHeight="1" x14ac:dyDescent="0.25">
      <c r="A810" s="1">
        <f t="shared" si="32"/>
        <v>0</v>
      </c>
      <c r="B810" s="40"/>
      <c r="C810" s="41"/>
      <c r="D810" s="88"/>
      <c r="E810" s="89"/>
      <c r="F810" s="42"/>
      <c r="G810" s="43"/>
      <c r="H810" s="44"/>
      <c r="I810" s="45"/>
      <c r="J810" s="50"/>
      <c r="K810" s="46"/>
      <c r="L810" s="47"/>
      <c r="M810" s="95"/>
      <c r="N810" s="96"/>
    </row>
    <row r="811" spans="1:14" customFormat="1" ht="15" hidden="1" customHeight="1" x14ac:dyDescent="0.25">
      <c r="A811" s="1">
        <f t="shared" si="32"/>
        <v>0</v>
      </c>
      <c r="B811" s="40"/>
      <c r="C811" s="41"/>
      <c r="D811" s="88"/>
      <c r="E811" s="89"/>
      <c r="F811" s="42"/>
      <c r="G811" s="43"/>
      <c r="H811" s="44"/>
      <c r="I811" s="45"/>
      <c r="J811" s="50"/>
      <c r="K811" s="46"/>
      <c r="L811" s="47"/>
      <c r="M811" s="90"/>
      <c r="N811" s="91"/>
    </row>
    <row r="812" spans="1:14" customFormat="1" ht="15" hidden="1" customHeight="1" x14ac:dyDescent="0.25">
      <c r="A812" s="1">
        <f t="shared" si="32"/>
        <v>0</v>
      </c>
      <c r="B812" s="40"/>
      <c r="C812" s="41"/>
      <c r="D812" s="88"/>
      <c r="E812" s="89"/>
      <c r="F812" s="42"/>
      <c r="G812" s="43"/>
      <c r="H812" s="44"/>
      <c r="I812" s="45"/>
      <c r="J812" s="50"/>
      <c r="K812" s="46"/>
      <c r="L812" s="47"/>
      <c r="M812" s="90"/>
      <c r="N812" s="91"/>
    </row>
    <row r="813" spans="1:14" customFormat="1" ht="15" hidden="1" customHeight="1" x14ac:dyDescent="0.25">
      <c r="A813" s="1">
        <f t="shared" si="32"/>
        <v>0</v>
      </c>
      <c r="B813" s="40"/>
      <c r="C813" s="41"/>
      <c r="D813" s="88"/>
      <c r="E813" s="89"/>
      <c r="F813" s="42"/>
      <c r="G813" s="43"/>
      <c r="H813" s="44"/>
      <c r="I813" s="45"/>
      <c r="J813" s="50"/>
      <c r="K813" s="46"/>
      <c r="L813" s="47"/>
      <c r="M813" s="92"/>
      <c r="N813" s="93"/>
    </row>
    <row r="814" spans="1:14" customFormat="1" ht="15" hidden="1" customHeight="1" x14ac:dyDescent="0.25">
      <c r="A814" s="1">
        <f t="shared" si="32"/>
        <v>0</v>
      </c>
      <c r="B814" s="40"/>
      <c r="C814" s="41"/>
      <c r="D814" s="88"/>
      <c r="E814" s="89"/>
      <c r="F814" s="42"/>
      <c r="G814" s="43"/>
      <c r="H814" s="44"/>
      <c r="I814" s="45"/>
      <c r="J814" s="50"/>
      <c r="K814" s="46"/>
      <c r="L814" s="47"/>
      <c r="M814" s="95"/>
      <c r="N814" s="96"/>
    </row>
    <row r="815" spans="1:14" customFormat="1" ht="15" hidden="1" customHeight="1" x14ac:dyDescent="0.25">
      <c r="A815" s="1">
        <f t="shared" si="32"/>
        <v>0</v>
      </c>
      <c r="B815" s="40"/>
      <c r="C815" s="41"/>
      <c r="D815" s="88"/>
      <c r="E815" s="89"/>
      <c r="F815" s="42"/>
      <c r="G815" s="43"/>
      <c r="H815" s="44"/>
      <c r="I815" s="45"/>
      <c r="J815" s="50"/>
      <c r="K815" s="46"/>
      <c r="L815" s="47"/>
      <c r="M815" s="90"/>
      <c r="N815" s="91"/>
    </row>
    <row r="816" spans="1:14" customFormat="1" ht="15" hidden="1" customHeight="1" x14ac:dyDescent="0.25">
      <c r="A816" s="1">
        <f t="shared" si="32"/>
        <v>0</v>
      </c>
      <c r="B816" s="40"/>
      <c r="C816" s="41"/>
      <c r="D816" s="88"/>
      <c r="E816" s="89"/>
      <c r="F816" s="42"/>
      <c r="G816" s="43"/>
      <c r="H816" s="44"/>
      <c r="I816" s="45"/>
      <c r="J816" s="50"/>
      <c r="K816" s="46"/>
      <c r="L816" s="47"/>
      <c r="M816" s="90"/>
      <c r="N816" s="91"/>
    </row>
    <row r="817" spans="1:14" customFormat="1" ht="15" hidden="1" customHeight="1" thickBot="1" x14ac:dyDescent="0.3">
      <c r="A817" s="1">
        <f t="shared" si="32"/>
        <v>0</v>
      </c>
      <c r="B817" s="40"/>
      <c r="C817" s="41"/>
      <c r="D817" s="118"/>
      <c r="E817" s="94"/>
      <c r="F817" s="119"/>
      <c r="G817" s="120"/>
      <c r="H817" s="121"/>
      <c r="I817" s="122"/>
      <c r="J817" s="56"/>
      <c r="K817" s="57"/>
      <c r="L817" s="58"/>
      <c r="M817" s="108"/>
      <c r="N817" s="109"/>
    </row>
    <row r="818" spans="1:14" s="1" customFormat="1" ht="30" hidden="1" customHeight="1" x14ac:dyDescent="0.25">
      <c r="A818" s="1">
        <f t="shared" si="32"/>
        <v>0</v>
      </c>
      <c r="B818" s="29" t="s">
        <v>35</v>
      </c>
      <c r="C818" s="30"/>
      <c r="D818" s="64" t="s">
        <v>36</v>
      </c>
      <c r="E818" s="65"/>
      <c r="F818" s="33" t="s">
        <v>37</v>
      </c>
      <c r="G818" s="34" t="s">
        <v>37</v>
      </c>
      <c r="H818" s="33" t="s">
        <v>19</v>
      </c>
      <c r="I818" s="34"/>
      <c r="J818" s="35" t="s">
        <v>37</v>
      </c>
      <c r="K818" s="36" t="s">
        <v>21</v>
      </c>
      <c r="L818" s="37"/>
      <c r="M818" s="66" t="s">
        <v>37</v>
      </c>
      <c r="N818" s="67" t="s">
        <v>37</v>
      </c>
    </row>
    <row r="819" spans="1:14" s="1" customFormat="1" ht="30" hidden="1" customHeight="1" thickBot="1" x14ac:dyDescent="0.3">
      <c r="A819" s="1">
        <f t="shared" si="32"/>
        <v>0</v>
      </c>
      <c r="B819" s="59"/>
      <c r="C819" s="60"/>
      <c r="D819" s="68" t="s">
        <v>38</v>
      </c>
      <c r="E819" s="69"/>
      <c r="F819" s="70" t="s">
        <v>37</v>
      </c>
      <c r="G819" s="71" t="s">
        <v>37</v>
      </c>
      <c r="H819" s="70" t="s">
        <v>19</v>
      </c>
      <c r="I819" s="71"/>
      <c r="J819" s="72" t="s">
        <v>37</v>
      </c>
      <c r="K819" s="73" t="s">
        <v>21</v>
      </c>
      <c r="L819" s="74"/>
      <c r="M819" s="75" t="s">
        <v>37</v>
      </c>
      <c r="N819" s="76" t="s">
        <v>37</v>
      </c>
    </row>
    <row r="820" spans="1:14" customFormat="1" hidden="1" x14ac:dyDescent="0.25">
      <c r="A820" s="1">
        <f t="shared" si="32"/>
        <v>0</v>
      </c>
      <c r="B820" s="5"/>
    </row>
    <row r="821" spans="1:14" customFormat="1" hidden="1" x14ac:dyDescent="0.25">
      <c r="A821" s="1">
        <f t="shared" si="32"/>
        <v>0</v>
      </c>
      <c r="B821" s="5"/>
    </row>
    <row r="822" spans="1:14" customFormat="1" hidden="1" x14ac:dyDescent="0.25">
      <c r="A822" s="1">
        <f t="shared" si="32"/>
        <v>0</v>
      </c>
      <c r="B822" s="77" t="s">
        <v>39</v>
      </c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</row>
    <row r="823" spans="1:14" customFormat="1" hidden="1" x14ac:dyDescent="0.25">
      <c r="A823" s="1">
        <f t="shared" si="32"/>
        <v>0</v>
      </c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</row>
    <row r="824" spans="1:14" customFormat="1" hidden="1" x14ac:dyDescent="0.25">
      <c r="A824" s="1">
        <f t="shared" si="32"/>
        <v>0</v>
      </c>
      <c r="B824" s="5"/>
    </row>
    <row r="825" spans="1:14" customFormat="1" hidden="1" x14ac:dyDescent="0.25">
      <c r="A825" s="1">
        <f>$A$830</f>
        <v>0</v>
      </c>
      <c r="B825" s="5"/>
      <c r="C825" s="78" t="s">
        <v>40</v>
      </c>
      <c r="D825" s="79"/>
      <c r="E825" s="79"/>
    </row>
    <row r="826" spans="1:14" s="80" customFormat="1" hidden="1" x14ac:dyDescent="0.25">
      <c r="A826" s="1">
        <f t="shared" ref="A826:A828" si="33">$A$830</f>
        <v>0</v>
      </c>
      <c r="C826" s="78"/>
    </row>
    <row r="827" spans="1:14" s="80" customFormat="1" ht="15" hidden="1" customHeight="1" x14ac:dyDescent="0.25">
      <c r="A827" s="1">
        <f t="shared" si="33"/>
        <v>0</v>
      </c>
      <c r="C827" s="78" t="s">
        <v>41</v>
      </c>
      <c r="D827" s="79"/>
      <c r="E827" s="79"/>
      <c r="I827" s="81"/>
      <c r="J827" s="81"/>
      <c r="K827" s="81"/>
      <c r="L827" s="81"/>
      <c r="M827" s="82"/>
      <c r="N827" s="82"/>
    </row>
    <row r="828" spans="1:14" s="80" customFormat="1" hidden="1" x14ac:dyDescent="0.25">
      <c r="A828" s="1">
        <f t="shared" si="33"/>
        <v>0</v>
      </c>
      <c r="G828" s="82"/>
      <c r="I828" s="83" t="str">
        <f>"podpis a pečiatka "&amp;IF([1]summary!$K$24="","navrhovateľa","dodávateľa")</f>
        <v>podpis a pečiatka dodávateľa</v>
      </c>
      <c r="J828" s="83"/>
      <c r="K828" s="83"/>
      <c r="L828" s="83"/>
      <c r="M828" s="84"/>
      <c r="N828" s="84"/>
    </row>
    <row r="829" spans="1:14" s="1" customFormat="1" ht="21" hidden="1" x14ac:dyDescent="0.25">
      <c r="A829" s="1">
        <f>$A$830*IF(N829="",0,1)</f>
        <v>0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M829" s="85"/>
      <c r="N829" s="85" t="str">
        <f>$N$4</f>
        <v/>
      </c>
    </row>
    <row r="830" spans="1:14" s="1" customFormat="1" ht="23.25" hidden="1" customHeight="1" x14ac:dyDescent="0.25">
      <c r="A830" s="1">
        <f>IF([1]summary!$K$24="",IF([1]summary!$J$20="všetky predmety spolu",0,1)*A835,IF([1]summary!$E$58="cenové ponuky komplexne",0,1)*A835)</f>
        <v>0</v>
      </c>
      <c r="B830" s="4" t="str">
        <f>$B$5</f>
        <v>Kúpna zmluva – Príloha č. 1:</v>
      </c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s="1" customFormat="1" hidden="1" x14ac:dyDescent="0.25">
      <c r="A831" s="1">
        <f t="shared" ref="A831:A834" si="34">$A$830</f>
        <v>0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s="1" customFormat="1" ht="23.25" hidden="1" customHeight="1" x14ac:dyDescent="0.25">
      <c r="A832" s="1">
        <f t="shared" si="34"/>
        <v>0</v>
      </c>
      <c r="B832" s="4" t="str">
        <f>$B$7</f>
        <v>Podrobný technický opis a údaje deklarujúce technické parametre dodávaného predmetu zákazky</v>
      </c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6" customFormat="1" hidden="1" x14ac:dyDescent="0.25">
      <c r="A833" s="1">
        <f t="shared" si="34"/>
        <v>0</v>
      </c>
      <c r="B833" s="5"/>
    </row>
    <row r="834" spans="1:16" customFormat="1" hidden="1" x14ac:dyDescent="0.25">
      <c r="A834" s="1">
        <f t="shared" si="34"/>
        <v>0</v>
      </c>
      <c r="B834" s="5"/>
    </row>
    <row r="835" spans="1:16" s="10" customFormat="1" ht="15.75" hidden="1" x14ac:dyDescent="0.25">
      <c r="A835" s="10">
        <f>IF(SUM($A$10:$A$10)=0,1,0)*IF(D835&lt;&gt;"",1,0)</f>
        <v>0</v>
      </c>
      <c r="B835" s="11" t="s">
        <v>3</v>
      </c>
      <c r="C835" s="11"/>
      <c r="D835" s="12" t="str">
        <f>IF([1]summary!$B$56&lt;&gt;"",[1]summary!$B$56,"")</f>
        <v/>
      </c>
      <c r="E835" s="12"/>
      <c r="F835" s="12"/>
      <c r="G835" s="12"/>
      <c r="H835" s="12"/>
      <c r="I835" s="12"/>
      <c r="J835" s="12"/>
      <c r="K835" s="12"/>
      <c r="L835" s="12"/>
      <c r="M835" s="13" t="s">
        <v>4</v>
      </c>
      <c r="N835" s="14" t="str">
        <f>IF([1]summary!$G$56&lt;&gt;"",[1]summary!$G$56,"")</f>
        <v/>
      </c>
      <c r="P835" s="15"/>
    </row>
    <row r="836" spans="1:16" customFormat="1" hidden="1" x14ac:dyDescent="0.25">
      <c r="A836" s="1">
        <f>$A$835</f>
        <v>0</v>
      </c>
      <c r="B836" s="5"/>
      <c r="P836" s="16"/>
    </row>
    <row r="837" spans="1:16" customFormat="1" ht="69.95" hidden="1" customHeight="1" thickBot="1" x14ac:dyDescent="0.3">
      <c r="A837" s="1">
        <f t="shared" ref="A837:A868" si="35">$A$835</f>
        <v>0</v>
      </c>
      <c r="B837" s="17" t="s">
        <v>5</v>
      </c>
      <c r="C837" s="18"/>
      <c r="D837" s="18"/>
      <c r="E837" s="19"/>
      <c r="F837" s="20" t="s">
        <v>6</v>
      </c>
      <c r="G837" s="21"/>
      <c r="H837" s="22" t="s">
        <v>7</v>
      </c>
      <c r="I837" s="23"/>
      <c r="J837" s="24" t="s">
        <v>8</v>
      </c>
      <c r="K837" s="25" t="s">
        <v>9</v>
      </c>
      <c r="L837" s="26"/>
      <c r="M837" s="27" t="s">
        <v>10</v>
      </c>
      <c r="N837" s="28" t="s">
        <v>11</v>
      </c>
      <c r="P837" s="16"/>
    </row>
    <row r="838" spans="1:16" customFormat="1" ht="15" hidden="1" customHeight="1" x14ac:dyDescent="0.25">
      <c r="A838" s="1">
        <f t="shared" si="35"/>
        <v>0</v>
      </c>
      <c r="B838" s="29" t="s">
        <v>12</v>
      </c>
      <c r="C838" s="30"/>
      <c r="D838" s="64"/>
      <c r="E838" s="65"/>
      <c r="F838" s="31"/>
      <c r="G838" s="32"/>
      <c r="H838" s="33"/>
      <c r="I838" s="34"/>
      <c r="J838" s="35"/>
      <c r="K838" s="36"/>
      <c r="L838" s="37"/>
      <c r="M838" s="86"/>
      <c r="N838" s="87"/>
    </row>
    <row r="839" spans="1:16" customFormat="1" ht="15" hidden="1" customHeight="1" x14ac:dyDescent="0.25">
      <c r="A839" s="1">
        <f t="shared" si="35"/>
        <v>0</v>
      </c>
      <c r="B839" s="40"/>
      <c r="C839" s="41"/>
      <c r="D839" s="88"/>
      <c r="E839" s="89"/>
      <c r="F839" s="42"/>
      <c r="G839" s="43"/>
      <c r="H839" s="44"/>
      <c r="I839" s="45"/>
      <c r="J839" s="50"/>
      <c r="K839" s="46"/>
      <c r="L839" s="47"/>
      <c r="M839" s="90"/>
      <c r="N839" s="91"/>
    </row>
    <row r="840" spans="1:16" customFormat="1" ht="15" hidden="1" customHeight="1" x14ac:dyDescent="0.25">
      <c r="A840" s="1">
        <f t="shared" si="35"/>
        <v>0</v>
      </c>
      <c r="B840" s="40"/>
      <c r="C840" s="41"/>
      <c r="D840" s="88"/>
      <c r="E840" s="89"/>
      <c r="F840" s="42"/>
      <c r="G840" s="43"/>
      <c r="H840" s="44"/>
      <c r="I840" s="45"/>
      <c r="J840" s="50"/>
      <c r="K840" s="46"/>
      <c r="L840" s="47"/>
      <c r="M840" s="90"/>
      <c r="N840" s="91"/>
    </row>
    <row r="841" spans="1:16" customFormat="1" ht="15" hidden="1" customHeight="1" x14ac:dyDescent="0.25">
      <c r="A841" s="1">
        <f t="shared" si="35"/>
        <v>0</v>
      </c>
      <c r="B841" s="40"/>
      <c r="C841" s="41"/>
      <c r="D841" s="88"/>
      <c r="E841" s="89"/>
      <c r="F841" s="42"/>
      <c r="G841" s="43"/>
      <c r="H841" s="44"/>
      <c r="I841" s="45"/>
      <c r="J841" s="50"/>
      <c r="K841" s="46"/>
      <c r="L841" s="47"/>
      <c r="M841" s="92"/>
      <c r="N841" s="93"/>
    </row>
    <row r="842" spans="1:16" customFormat="1" ht="15" hidden="1" customHeight="1" x14ac:dyDescent="0.25">
      <c r="A842" s="1">
        <f t="shared" si="35"/>
        <v>0</v>
      </c>
      <c r="B842" s="40"/>
      <c r="C842" s="41"/>
      <c r="D842" s="94"/>
      <c r="E842" s="55"/>
      <c r="F842" s="51"/>
      <c r="G842" s="52"/>
      <c r="H842" s="53"/>
      <c r="I842" s="54"/>
      <c r="J842" s="50"/>
      <c r="K842" s="46"/>
      <c r="L842" s="47"/>
      <c r="M842" s="95"/>
      <c r="N842" s="96"/>
    </row>
    <row r="843" spans="1:16" customFormat="1" ht="15" hidden="1" customHeight="1" x14ac:dyDescent="0.25">
      <c r="A843" s="1">
        <f t="shared" si="35"/>
        <v>0</v>
      </c>
      <c r="B843" s="40"/>
      <c r="C843" s="41"/>
      <c r="D843" s="97"/>
      <c r="E843" s="98"/>
      <c r="F843" s="51"/>
      <c r="G843" s="52"/>
      <c r="H843" s="53"/>
      <c r="I843" s="54"/>
      <c r="J843" s="50"/>
      <c r="K843" s="46"/>
      <c r="L843" s="47"/>
      <c r="M843" s="90"/>
      <c r="N843" s="91"/>
    </row>
    <row r="844" spans="1:16" customFormat="1" ht="15" hidden="1" customHeight="1" x14ac:dyDescent="0.25">
      <c r="A844" s="1">
        <f t="shared" si="35"/>
        <v>0</v>
      </c>
      <c r="B844" s="40"/>
      <c r="C844" s="41"/>
      <c r="D844" s="97"/>
      <c r="E844" s="98"/>
      <c r="F844" s="51"/>
      <c r="G844" s="52"/>
      <c r="H844" s="53"/>
      <c r="I844" s="54"/>
      <c r="J844" s="50"/>
      <c r="K844" s="46"/>
      <c r="L844" s="47"/>
      <c r="M844" s="90"/>
      <c r="N844" s="91"/>
    </row>
    <row r="845" spans="1:16" customFormat="1" ht="15" hidden="1" customHeight="1" x14ac:dyDescent="0.25">
      <c r="A845" s="1">
        <f t="shared" si="35"/>
        <v>0</v>
      </c>
      <c r="B845" s="40"/>
      <c r="C845" s="41"/>
      <c r="D845" s="99"/>
      <c r="E845" s="100"/>
      <c r="F845" s="51"/>
      <c r="G845" s="52"/>
      <c r="H845" s="53"/>
      <c r="I845" s="54"/>
      <c r="J845" s="50"/>
      <c r="K845" s="46"/>
      <c r="L845" s="47"/>
      <c r="M845" s="92"/>
      <c r="N845" s="93"/>
    </row>
    <row r="846" spans="1:16" customFormat="1" ht="15" hidden="1" customHeight="1" x14ac:dyDescent="0.25">
      <c r="A846" s="1">
        <f t="shared" si="35"/>
        <v>0</v>
      </c>
      <c r="B846" s="40"/>
      <c r="C846" s="41"/>
      <c r="D846" s="94"/>
      <c r="E846" s="55"/>
      <c r="F846" s="51"/>
      <c r="G846" s="52"/>
      <c r="H846" s="53"/>
      <c r="I846" s="54"/>
      <c r="J846" s="50"/>
      <c r="K846" s="46"/>
      <c r="L846" s="47"/>
      <c r="M846" s="95"/>
      <c r="N846" s="96"/>
    </row>
    <row r="847" spans="1:16" customFormat="1" ht="15" hidden="1" customHeight="1" x14ac:dyDescent="0.25">
      <c r="A847" s="1">
        <f t="shared" si="35"/>
        <v>0</v>
      </c>
      <c r="B847" s="40"/>
      <c r="C847" s="41"/>
      <c r="D847" s="97"/>
      <c r="E847" s="98"/>
      <c r="F847" s="51"/>
      <c r="G847" s="52"/>
      <c r="H847" s="53"/>
      <c r="I847" s="54"/>
      <c r="J847" s="50"/>
      <c r="K847" s="46"/>
      <c r="L847" s="47"/>
      <c r="M847" s="90"/>
      <c r="N847" s="91"/>
    </row>
    <row r="848" spans="1:16" customFormat="1" ht="15" hidden="1" customHeight="1" x14ac:dyDescent="0.25">
      <c r="A848" s="1">
        <f t="shared" si="35"/>
        <v>0</v>
      </c>
      <c r="B848" s="40"/>
      <c r="C848" s="41"/>
      <c r="D848" s="97"/>
      <c r="E848" s="98"/>
      <c r="F848" s="51"/>
      <c r="G848" s="52"/>
      <c r="H848" s="53"/>
      <c r="I848" s="54"/>
      <c r="J848" s="50"/>
      <c r="K848" s="46"/>
      <c r="L848" s="47"/>
      <c r="M848" s="90"/>
      <c r="N848" s="91"/>
    </row>
    <row r="849" spans="1:14" customFormat="1" ht="15" hidden="1" customHeight="1" thickBot="1" x14ac:dyDescent="0.3">
      <c r="A849" s="1">
        <f t="shared" si="35"/>
        <v>0</v>
      </c>
      <c r="B849" s="59"/>
      <c r="C849" s="60"/>
      <c r="D849" s="101"/>
      <c r="E849" s="102"/>
      <c r="F849" s="103"/>
      <c r="G849" s="104"/>
      <c r="H849" s="105"/>
      <c r="I849" s="106"/>
      <c r="J849" s="72"/>
      <c r="K849" s="73"/>
      <c r="L849" s="107"/>
      <c r="M849" s="108"/>
      <c r="N849" s="109"/>
    </row>
    <row r="850" spans="1:14" customFormat="1" ht="15" hidden="1" customHeight="1" x14ac:dyDescent="0.25">
      <c r="A850" s="1">
        <f t="shared" si="35"/>
        <v>0</v>
      </c>
      <c r="B850" s="40" t="s">
        <v>42</v>
      </c>
      <c r="C850" s="41"/>
      <c r="D850" s="110"/>
      <c r="E850" s="99"/>
      <c r="F850" s="111"/>
      <c r="G850" s="112"/>
      <c r="H850" s="113"/>
      <c r="I850" s="114"/>
      <c r="J850" s="115"/>
      <c r="K850" s="116"/>
      <c r="L850" s="117"/>
      <c r="M850" s="86"/>
      <c r="N850" s="87"/>
    </row>
    <row r="851" spans="1:14" customFormat="1" ht="15" hidden="1" customHeight="1" x14ac:dyDescent="0.25">
      <c r="A851" s="1">
        <f t="shared" si="35"/>
        <v>0</v>
      </c>
      <c r="B851" s="40"/>
      <c r="C851" s="41"/>
      <c r="D851" s="88"/>
      <c r="E851" s="89"/>
      <c r="F851" s="42"/>
      <c r="G851" s="43"/>
      <c r="H851" s="44"/>
      <c r="I851" s="45"/>
      <c r="J851" s="50"/>
      <c r="K851" s="46"/>
      <c r="L851" s="47"/>
      <c r="M851" s="90"/>
      <c r="N851" s="91"/>
    </row>
    <row r="852" spans="1:14" customFormat="1" ht="15" hidden="1" customHeight="1" x14ac:dyDescent="0.25">
      <c r="A852" s="1">
        <f t="shared" si="35"/>
        <v>0</v>
      </c>
      <c r="B852" s="40"/>
      <c r="C852" s="41"/>
      <c r="D852" s="88"/>
      <c r="E852" s="89"/>
      <c r="F852" s="42"/>
      <c r="G852" s="43"/>
      <c r="H852" s="44"/>
      <c r="I852" s="45"/>
      <c r="J852" s="50"/>
      <c r="K852" s="46"/>
      <c r="L852" s="47"/>
      <c r="M852" s="90"/>
      <c r="N852" s="91"/>
    </row>
    <row r="853" spans="1:14" customFormat="1" ht="15" hidden="1" customHeight="1" x14ac:dyDescent="0.25">
      <c r="A853" s="1">
        <f t="shared" si="35"/>
        <v>0</v>
      </c>
      <c r="B853" s="40"/>
      <c r="C853" s="41"/>
      <c r="D853" s="88"/>
      <c r="E853" s="89"/>
      <c r="F853" s="42"/>
      <c r="G853" s="43"/>
      <c r="H853" s="44"/>
      <c r="I853" s="45"/>
      <c r="J853" s="50"/>
      <c r="K853" s="46"/>
      <c r="L853" s="47"/>
      <c r="M853" s="92"/>
      <c r="N853" s="93"/>
    </row>
    <row r="854" spans="1:14" customFormat="1" ht="15" hidden="1" customHeight="1" x14ac:dyDescent="0.25">
      <c r="A854" s="1">
        <f t="shared" si="35"/>
        <v>0</v>
      </c>
      <c r="B854" s="40"/>
      <c r="C854" s="41"/>
      <c r="D854" s="88"/>
      <c r="E854" s="89"/>
      <c r="F854" s="42"/>
      <c r="G854" s="43"/>
      <c r="H854" s="44"/>
      <c r="I854" s="45"/>
      <c r="J854" s="50"/>
      <c r="K854" s="46"/>
      <c r="L854" s="47"/>
      <c r="M854" s="95"/>
      <c r="N854" s="96"/>
    </row>
    <row r="855" spans="1:14" customFormat="1" ht="15" hidden="1" customHeight="1" x14ac:dyDescent="0.25">
      <c r="A855" s="1">
        <f t="shared" si="35"/>
        <v>0</v>
      </c>
      <c r="B855" s="40"/>
      <c r="C855" s="41"/>
      <c r="D855" s="88"/>
      <c r="E855" s="89"/>
      <c r="F855" s="42"/>
      <c r="G855" s="43"/>
      <c r="H855" s="44"/>
      <c r="I855" s="45"/>
      <c r="J855" s="50"/>
      <c r="K855" s="46"/>
      <c r="L855" s="47"/>
      <c r="M855" s="90"/>
      <c r="N855" s="91"/>
    </row>
    <row r="856" spans="1:14" customFormat="1" ht="15" hidden="1" customHeight="1" x14ac:dyDescent="0.25">
      <c r="A856" s="1">
        <f t="shared" si="35"/>
        <v>0</v>
      </c>
      <c r="B856" s="40"/>
      <c r="C856" s="41"/>
      <c r="D856" s="88"/>
      <c r="E856" s="89"/>
      <c r="F856" s="42"/>
      <c r="G856" s="43"/>
      <c r="H856" s="44"/>
      <c r="I856" s="45"/>
      <c r="J856" s="50"/>
      <c r="K856" s="46"/>
      <c r="L856" s="47"/>
      <c r="M856" s="90"/>
      <c r="N856" s="91"/>
    </row>
    <row r="857" spans="1:14" customFormat="1" ht="15" hidden="1" customHeight="1" x14ac:dyDescent="0.25">
      <c r="A857" s="1">
        <f t="shared" si="35"/>
        <v>0</v>
      </c>
      <c r="B857" s="40"/>
      <c r="C857" s="41"/>
      <c r="D857" s="88"/>
      <c r="E857" s="89"/>
      <c r="F857" s="42"/>
      <c r="G857" s="43"/>
      <c r="H857" s="44"/>
      <c r="I857" s="45"/>
      <c r="J857" s="50"/>
      <c r="K857" s="46"/>
      <c r="L857" s="47"/>
      <c r="M857" s="92"/>
      <c r="N857" s="93"/>
    </row>
    <row r="858" spans="1:14" customFormat="1" ht="15" hidden="1" customHeight="1" x14ac:dyDescent="0.25">
      <c r="A858" s="1">
        <f t="shared" si="35"/>
        <v>0</v>
      </c>
      <c r="B858" s="40"/>
      <c r="C858" s="41"/>
      <c r="D858" s="88"/>
      <c r="E858" s="89"/>
      <c r="F858" s="42"/>
      <c r="G858" s="43"/>
      <c r="H858" s="44"/>
      <c r="I858" s="45"/>
      <c r="J858" s="50"/>
      <c r="K858" s="46"/>
      <c r="L858" s="47"/>
      <c r="M858" s="95"/>
      <c r="N858" s="96"/>
    </row>
    <row r="859" spans="1:14" customFormat="1" ht="15" hidden="1" customHeight="1" x14ac:dyDescent="0.25">
      <c r="A859" s="1">
        <f t="shared" si="35"/>
        <v>0</v>
      </c>
      <c r="B859" s="40"/>
      <c r="C859" s="41"/>
      <c r="D859" s="88"/>
      <c r="E859" s="89"/>
      <c r="F859" s="42"/>
      <c r="G859" s="43"/>
      <c r="H859" s="44"/>
      <c r="I859" s="45"/>
      <c r="J859" s="50"/>
      <c r="K859" s="46"/>
      <c r="L859" s="47"/>
      <c r="M859" s="90"/>
      <c r="N859" s="91"/>
    </row>
    <row r="860" spans="1:14" customFormat="1" ht="15" hidden="1" customHeight="1" x14ac:dyDescent="0.25">
      <c r="A860" s="1">
        <f t="shared" si="35"/>
        <v>0</v>
      </c>
      <c r="B860" s="40"/>
      <c r="C860" s="41"/>
      <c r="D860" s="88"/>
      <c r="E860" s="89"/>
      <c r="F860" s="42"/>
      <c r="G860" s="43"/>
      <c r="H860" s="44"/>
      <c r="I860" s="45"/>
      <c r="J860" s="50"/>
      <c r="K860" s="46"/>
      <c r="L860" s="47"/>
      <c r="M860" s="90"/>
      <c r="N860" s="91"/>
    </row>
    <row r="861" spans="1:14" customFormat="1" ht="15" hidden="1" customHeight="1" thickBot="1" x14ac:dyDescent="0.3">
      <c r="A861" s="1">
        <f t="shared" si="35"/>
        <v>0</v>
      </c>
      <c r="B861" s="40"/>
      <c r="C861" s="41"/>
      <c r="D861" s="118"/>
      <c r="E861" s="94"/>
      <c r="F861" s="119"/>
      <c r="G861" s="120"/>
      <c r="H861" s="121"/>
      <c r="I861" s="122"/>
      <c r="J861" s="56"/>
      <c r="K861" s="57"/>
      <c r="L861" s="58"/>
      <c r="M861" s="108"/>
      <c r="N861" s="109"/>
    </row>
    <row r="862" spans="1:14" s="1" customFormat="1" ht="30" hidden="1" customHeight="1" x14ac:dyDescent="0.25">
      <c r="A862" s="1">
        <f t="shared" si="35"/>
        <v>0</v>
      </c>
      <c r="B862" s="29" t="s">
        <v>35</v>
      </c>
      <c r="C862" s="30"/>
      <c r="D862" s="64" t="s">
        <v>36</v>
      </c>
      <c r="E862" s="65"/>
      <c r="F862" s="33" t="s">
        <v>37</v>
      </c>
      <c r="G862" s="34" t="s">
        <v>37</v>
      </c>
      <c r="H862" s="33" t="s">
        <v>19</v>
      </c>
      <c r="I862" s="34"/>
      <c r="J862" s="35" t="s">
        <v>37</v>
      </c>
      <c r="K862" s="36" t="s">
        <v>21</v>
      </c>
      <c r="L862" s="37"/>
      <c r="M862" s="66" t="s">
        <v>37</v>
      </c>
      <c r="N862" s="67" t="s">
        <v>37</v>
      </c>
    </row>
    <row r="863" spans="1:14" s="1" customFormat="1" ht="30" hidden="1" customHeight="1" thickBot="1" x14ac:dyDescent="0.3">
      <c r="A863" s="1">
        <f t="shared" si="35"/>
        <v>0</v>
      </c>
      <c r="B863" s="59"/>
      <c r="C863" s="60"/>
      <c r="D863" s="68" t="s">
        <v>38</v>
      </c>
      <c r="E863" s="69"/>
      <c r="F863" s="70" t="s">
        <v>37</v>
      </c>
      <c r="G863" s="71" t="s">
        <v>37</v>
      </c>
      <c r="H863" s="70" t="s">
        <v>19</v>
      </c>
      <c r="I863" s="71"/>
      <c r="J863" s="72" t="s">
        <v>37</v>
      </c>
      <c r="K863" s="73" t="s">
        <v>21</v>
      </c>
      <c r="L863" s="74"/>
      <c r="M863" s="75" t="s">
        <v>37</v>
      </c>
      <c r="N863" s="76" t="s">
        <v>37</v>
      </c>
    </row>
    <row r="864" spans="1:14" customFormat="1" hidden="1" x14ac:dyDescent="0.25">
      <c r="A864" s="1">
        <f t="shared" si="35"/>
        <v>0</v>
      </c>
      <c r="B864" s="5"/>
    </row>
    <row r="865" spans="1:14" customFormat="1" hidden="1" x14ac:dyDescent="0.25">
      <c r="A865" s="1">
        <f t="shared" si="35"/>
        <v>0</v>
      </c>
      <c r="B865" s="5"/>
    </row>
    <row r="866" spans="1:14" customFormat="1" hidden="1" x14ac:dyDescent="0.25">
      <c r="A866">
        <f>$A$835</f>
        <v>0</v>
      </c>
      <c r="B866" s="77" t="s">
        <v>39</v>
      </c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</row>
    <row r="867" spans="1:14" customFormat="1" hidden="1" x14ac:dyDescent="0.25">
      <c r="A867">
        <f>$A$835</f>
        <v>0</v>
      </c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</row>
    <row r="868" spans="1:14" customFormat="1" hidden="1" x14ac:dyDescent="0.25">
      <c r="A868" s="1">
        <f t="shared" si="35"/>
        <v>0</v>
      </c>
      <c r="B868" s="5"/>
    </row>
    <row r="869" spans="1:14" customFormat="1" hidden="1" x14ac:dyDescent="0.25">
      <c r="A869" s="1">
        <v>0</v>
      </c>
      <c r="B869" s="5"/>
      <c r="C869" s="78" t="s">
        <v>40</v>
      </c>
      <c r="D869" s="79"/>
      <c r="E869" s="79"/>
    </row>
    <row r="870" spans="1:14" s="80" customFormat="1" hidden="1" x14ac:dyDescent="0.25">
      <c r="A870" s="1">
        <v>0</v>
      </c>
      <c r="C870" s="78"/>
    </row>
    <row r="871" spans="1:14" s="80" customFormat="1" ht="15" hidden="1" customHeight="1" x14ac:dyDescent="0.25">
      <c r="A871" s="1">
        <v>0</v>
      </c>
      <c r="C871" s="78" t="s">
        <v>41</v>
      </c>
      <c r="D871" s="79"/>
      <c r="E871" s="79"/>
      <c r="I871" s="81"/>
      <c r="J871" s="81"/>
      <c r="K871" s="81"/>
      <c r="L871" s="81"/>
      <c r="M871" s="82"/>
      <c r="N871" s="82"/>
    </row>
    <row r="872" spans="1:14" s="80" customFormat="1" hidden="1" x14ac:dyDescent="0.25">
      <c r="A872" s="1">
        <v>0</v>
      </c>
      <c r="G872" s="82"/>
      <c r="I872" s="83" t="str">
        <f>"podpis a pečiatka "&amp;IF([1]summary!$K$24="","navrhovateľa","dodávateľa")</f>
        <v>podpis a pečiatka dodávateľa</v>
      </c>
      <c r="J872" s="83"/>
      <c r="K872" s="83"/>
      <c r="L872" s="83"/>
      <c r="M872" s="84"/>
      <c r="N872" s="84"/>
    </row>
  </sheetData>
  <sheetProtection algorithmName="SHA-512" hashValue="uiFrU9zzxcTK2bibr1kzmAQOIq9pK7M8n+Fs1sxqDR8RusimK9tTlnARFmSv9nEhXKgf8b46yvhLatj3PjXS+g==" saltValue="SN2btph6d+oeTBU3/RQ15w==" spinCount="100000" sheet="1" objects="1" scenarios="1" formatCells="0" formatColumns="0" formatRows="0" selectLockedCells="1"/>
  <autoFilter ref="A1:A872">
    <filterColumn colId="0">
      <filters>
        <filter val="1"/>
      </filters>
    </filterColumn>
  </autoFilter>
  <mergeCells count="1659">
    <mergeCell ref="B866:N867"/>
    <mergeCell ref="I872:L872"/>
    <mergeCell ref="H861:I861"/>
    <mergeCell ref="B862:C863"/>
    <mergeCell ref="D862:E862"/>
    <mergeCell ref="F862:G862"/>
    <mergeCell ref="H862:I862"/>
    <mergeCell ref="D863:E863"/>
    <mergeCell ref="F863:G863"/>
    <mergeCell ref="H863:I863"/>
    <mergeCell ref="D858:E861"/>
    <mergeCell ref="F858:G858"/>
    <mergeCell ref="H858:I858"/>
    <mergeCell ref="M858:M861"/>
    <mergeCell ref="N858:N861"/>
    <mergeCell ref="F859:G859"/>
    <mergeCell ref="H859:I859"/>
    <mergeCell ref="F860:G860"/>
    <mergeCell ref="H860:I860"/>
    <mergeCell ref="F861:G861"/>
    <mergeCell ref="N854:N857"/>
    <mergeCell ref="F855:G855"/>
    <mergeCell ref="H855:I855"/>
    <mergeCell ref="F856:G856"/>
    <mergeCell ref="H856:I856"/>
    <mergeCell ref="F857:G857"/>
    <mergeCell ref="H857:I857"/>
    <mergeCell ref="N850:N853"/>
    <mergeCell ref="F851:G851"/>
    <mergeCell ref="H851:I851"/>
    <mergeCell ref="F852:G852"/>
    <mergeCell ref="H852:I852"/>
    <mergeCell ref="F853:G853"/>
    <mergeCell ref="H853:I853"/>
    <mergeCell ref="H849:I849"/>
    <mergeCell ref="B850:C861"/>
    <mergeCell ref="D850:E853"/>
    <mergeCell ref="F850:G850"/>
    <mergeCell ref="H850:I850"/>
    <mergeCell ref="M850:M853"/>
    <mergeCell ref="D854:E857"/>
    <mergeCell ref="F854:G854"/>
    <mergeCell ref="H854:I854"/>
    <mergeCell ref="M854:M857"/>
    <mergeCell ref="D846:E849"/>
    <mergeCell ref="F846:G846"/>
    <mergeCell ref="H846:I846"/>
    <mergeCell ref="M846:M849"/>
    <mergeCell ref="N846:N849"/>
    <mergeCell ref="F847:G847"/>
    <mergeCell ref="H847:I847"/>
    <mergeCell ref="F848:G848"/>
    <mergeCell ref="H848:I848"/>
    <mergeCell ref="F849:G849"/>
    <mergeCell ref="H842:I842"/>
    <mergeCell ref="M842:M845"/>
    <mergeCell ref="N842:N845"/>
    <mergeCell ref="F843:G843"/>
    <mergeCell ref="H843:I843"/>
    <mergeCell ref="F844:G844"/>
    <mergeCell ref="H844:I844"/>
    <mergeCell ref="F845:G845"/>
    <mergeCell ref="H845:I845"/>
    <mergeCell ref="M838:M841"/>
    <mergeCell ref="N838:N841"/>
    <mergeCell ref="F839:G839"/>
    <mergeCell ref="H839:I839"/>
    <mergeCell ref="F840:G840"/>
    <mergeCell ref="H840:I840"/>
    <mergeCell ref="F841:G841"/>
    <mergeCell ref="H841:I841"/>
    <mergeCell ref="B837:E837"/>
    <mergeCell ref="F837:G837"/>
    <mergeCell ref="H837:I837"/>
    <mergeCell ref="K837:L837"/>
    <mergeCell ref="B838:C849"/>
    <mergeCell ref="D838:E841"/>
    <mergeCell ref="F838:G838"/>
    <mergeCell ref="H838:I838"/>
    <mergeCell ref="D842:E845"/>
    <mergeCell ref="F842:G842"/>
    <mergeCell ref="B822:N823"/>
    <mergeCell ref="I828:L828"/>
    <mergeCell ref="B830:N830"/>
    <mergeCell ref="B832:N832"/>
    <mergeCell ref="B835:C835"/>
    <mergeCell ref="D835:L835"/>
    <mergeCell ref="H817:I817"/>
    <mergeCell ref="B818:C819"/>
    <mergeCell ref="D818:E818"/>
    <mergeCell ref="F818:G818"/>
    <mergeCell ref="H818:I818"/>
    <mergeCell ref="D819:E819"/>
    <mergeCell ref="F819:G819"/>
    <mergeCell ref="H819:I819"/>
    <mergeCell ref="D814:E817"/>
    <mergeCell ref="F814:G814"/>
    <mergeCell ref="H814:I814"/>
    <mergeCell ref="M814:M817"/>
    <mergeCell ref="N814:N817"/>
    <mergeCell ref="F815:G815"/>
    <mergeCell ref="H815:I815"/>
    <mergeCell ref="F816:G816"/>
    <mergeCell ref="H816:I816"/>
    <mergeCell ref="F817:G817"/>
    <mergeCell ref="N810:N813"/>
    <mergeCell ref="F811:G811"/>
    <mergeCell ref="H811:I811"/>
    <mergeCell ref="F812:G812"/>
    <mergeCell ref="H812:I812"/>
    <mergeCell ref="F813:G813"/>
    <mergeCell ref="H813:I813"/>
    <mergeCell ref="N806:N809"/>
    <mergeCell ref="F807:G807"/>
    <mergeCell ref="H807:I807"/>
    <mergeCell ref="F808:G808"/>
    <mergeCell ref="H808:I808"/>
    <mergeCell ref="F809:G809"/>
    <mergeCell ref="H809:I809"/>
    <mergeCell ref="H805:I805"/>
    <mergeCell ref="B806:C817"/>
    <mergeCell ref="D806:E809"/>
    <mergeCell ref="F806:G806"/>
    <mergeCell ref="H806:I806"/>
    <mergeCell ref="M806:M809"/>
    <mergeCell ref="D810:E813"/>
    <mergeCell ref="F810:G810"/>
    <mergeCell ref="H810:I810"/>
    <mergeCell ref="M810:M813"/>
    <mergeCell ref="D802:E805"/>
    <mergeCell ref="F802:G802"/>
    <mergeCell ref="H802:I802"/>
    <mergeCell ref="M802:M805"/>
    <mergeCell ref="N802:N805"/>
    <mergeCell ref="F803:G803"/>
    <mergeCell ref="H803:I803"/>
    <mergeCell ref="F804:G804"/>
    <mergeCell ref="H804:I804"/>
    <mergeCell ref="F805:G805"/>
    <mergeCell ref="H798:I798"/>
    <mergeCell ref="M798:M801"/>
    <mergeCell ref="N798:N801"/>
    <mergeCell ref="F799:G799"/>
    <mergeCell ref="H799:I799"/>
    <mergeCell ref="F800:G800"/>
    <mergeCell ref="H800:I800"/>
    <mergeCell ref="F801:G801"/>
    <mergeCell ref="H801:I801"/>
    <mergeCell ref="M794:M797"/>
    <mergeCell ref="N794:N797"/>
    <mergeCell ref="F795:G795"/>
    <mergeCell ref="H795:I795"/>
    <mergeCell ref="F796:G796"/>
    <mergeCell ref="H796:I796"/>
    <mergeCell ref="F797:G797"/>
    <mergeCell ref="H797:I797"/>
    <mergeCell ref="B793:E793"/>
    <mergeCell ref="F793:G793"/>
    <mergeCell ref="H793:I793"/>
    <mergeCell ref="K793:L793"/>
    <mergeCell ref="B794:C805"/>
    <mergeCell ref="D794:E797"/>
    <mergeCell ref="F794:G794"/>
    <mergeCell ref="H794:I794"/>
    <mergeCell ref="D798:E801"/>
    <mergeCell ref="F798:G798"/>
    <mergeCell ref="B778:N779"/>
    <mergeCell ref="I784:L784"/>
    <mergeCell ref="B786:N786"/>
    <mergeCell ref="B788:N788"/>
    <mergeCell ref="B791:C791"/>
    <mergeCell ref="D791:L791"/>
    <mergeCell ref="H773:I773"/>
    <mergeCell ref="B774:C775"/>
    <mergeCell ref="D774:E774"/>
    <mergeCell ref="F774:G774"/>
    <mergeCell ref="H774:I774"/>
    <mergeCell ref="D775:E775"/>
    <mergeCell ref="F775:G775"/>
    <mergeCell ref="H775:I775"/>
    <mergeCell ref="D770:E773"/>
    <mergeCell ref="F770:G770"/>
    <mergeCell ref="H770:I770"/>
    <mergeCell ref="M770:M773"/>
    <mergeCell ref="N770:N773"/>
    <mergeCell ref="F771:G771"/>
    <mergeCell ref="H771:I771"/>
    <mergeCell ref="F772:G772"/>
    <mergeCell ref="H772:I772"/>
    <mergeCell ref="F773:G773"/>
    <mergeCell ref="N766:N769"/>
    <mergeCell ref="F767:G767"/>
    <mergeCell ref="H767:I767"/>
    <mergeCell ref="F768:G768"/>
    <mergeCell ref="H768:I768"/>
    <mergeCell ref="F769:G769"/>
    <mergeCell ref="H769:I769"/>
    <mergeCell ref="N762:N765"/>
    <mergeCell ref="F763:G763"/>
    <mergeCell ref="H763:I763"/>
    <mergeCell ref="F764:G764"/>
    <mergeCell ref="H764:I764"/>
    <mergeCell ref="F765:G765"/>
    <mergeCell ref="H765:I765"/>
    <mergeCell ref="H761:I761"/>
    <mergeCell ref="B762:C773"/>
    <mergeCell ref="D762:E765"/>
    <mergeCell ref="F762:G762"/>
    <mergeCell ref="H762:I762"/>
    <mergeCell ref="M762:M765"/>
    <mergeCell ref="D766:E769"/>
    <mergeCell ref="F766:G766"/>
    <mergeCell ref="H766:I766"/>
    <mergeCell ref="M766:M769"/>
    <mergeCell ref="D758:E761"/>
    <mergeCell ref="F758:G758"/>
    <mergeCell ref="H758:I758"/>
    <mergeCell ref="M758:M761"/>
    <mergeCell ref="N758:N761"/>
    <mergeCell ref="F759:G759"/>
    <mergeCell ref="H759:I759"/>
    <mergeCell ref="F760:G760"/>
    <mergeCell ref="H760:I760"/>
    <mergeCell ref="F761:G761"/>
    <mergeCell ref="H754:I754"/>
    <mergeCell ref="M754:M757"/>
    <mergeCell ref="N754:N757"/>
    <mergeCell ref="F755:G755"/>
    <mergeCell ref="H755:I755"/>
    <mergeCell ref="F756:G756"/>
    <mergeCell ref="H756:I756"/>
    <mergeCell ref="F757:G757"/>
    <mergeCell ref="H757:I757"/>
    <mergeCell ref="M750:M753"/>
    <mergeCell ref="N750:N753"/>
    <mergeCell ref="F751:G751"/>
    <mergeCell ref="H751:I751"/>
    <mergeCell ref="F752:G752"/>
    <mergeCell ref="H752:I752"/>
    <mergeCell ref="F753:G753"/>
    <mergeCell ref="H753:I753"/>
    <mergeCell ref="B749:E749"/>
    <mergeCell ref="F749:G749"/>
    <mergeCell ref="H749:I749"/>
    <mergeCell ref="K749:L749"/>
    <mergeCell ref="B750:C761"/>
    <mergeCell ref="D750:E753"/>
    <mergeCell ref="F750:G750"/>
    <mergeCell ref="H750:I750"/>
    <mergeCell ref="D754:E757"/>
    <mergeCell ref="F754:G754"/>
    <mergeCell ref="B734:N735"/>
    <mergeCell ref="I740:L740"/>
    <mergeCell ref="B742:N742"/>
    <mergeCell ref="B744:N744"/>
    <mergeCell ref="B747:C747"/>
    <mergeCell ref="D747:L747"/>
    <mergeCell ref="H729:I729"/>
    <mergeCell ref="B730:C731"/>
    <mergeCell ref="D730:E730"/>
    <mergeCell ref="F730:G730"/>
    <mergeCell ref="H730:I730"/>
    <mergeCell ref="D731:E731"/>
    <mergeCell ref="F731:G731"/>
    <mergeCell ref="H731:I731"/>
    <mergeCell ref="D726:E729"/>
    <mergeCell ref="F726:G726"/>
    <mergeCell ref="H726:I726"/>
    <mergeCell ref="M726:M729"/>
    <mergeCell ref="N726:N729"/>
    <mergeCell ref="F727:G727"/>
    <mergeCell ref="H727:I727"/>
    <mergeCell ref="F728:G728"/>
    <mergeCell ref="H728:I728"/>
    <mergeCell ref="F729:G729"/>
    <mergeCell ref="N722:N725"/>
    <mergeCell ref="F723:G723"/>
    <mergeCell ref="H723:I723"/>
    <mergeCell ref="F724:G724"/>
    <mergeCell ref="H724:I724"/>
    <mergeCell ref="F725:G725"/>
    <mergeCell ref="H725:I725"/>
    <mergeCell ref="N718:N721"/>
    <mergeCell ref="F719:G719"/>
    <mergeCell ref="H719:I719"/>
    <mergeCell ref="F720:G720"/>
    <mergeCell ref="H720:I720"/>
    <mergeCell ref="F721:G721"/>
    <mergeCell ref="H721:I721"/>
    <mergeCell ref="H717:I717"/>
    <mergeCell ref="B718:C729"/>
    <mergeCell ref="D718:E721"/>
    <mergeCell ref="F718:G718"/>
    <mergeCell ref="H718:I718"/>
    <mergeCell ref="M718:M721"/>
    <mergeCell ref="D722:E725"/>
    <mergeCell ref="F722:G722"/>
    <mergeCell ref="H722:I722"/>
    <mergeCell ref="M722:M725"/>
    <mergeCell ref="D714:E717"/>
    <mergeCell ref="F714:G714"/>
    <mergeCell ref="H714:I714"/>
    <mergeCell ref="M714:M717"/>
    <mergeCell ref="N714:N717"/>
    <mergeCell ref="F715:G715"/>
    <mergeCell ref="H715:I715"/>
    <mergeCell ref="F716:G716"/>
    <mergeCell ref="H716:I716"/>
    <mergeCell ref="F717:G717"/>
    <mergeCell ref="H710:I710"/>
    <mergeCell ref="M710:M713"/>
    <mergeCell ref="N710:N713"/>
    <mergeCell ref="F711:G711"/>
    <mergeCell ref="H711:I711"/>
    <mergeCell ref="F712:G712"/>
    <mergeCell ref="H712:I712"/>
    <mergeCell ref="F713:G713"/>
    <mergeCell ref="H713:I713"/>
    <mergeCell ref="M706:M709"/>
    <mergeCell ref="N706:N709"/>
    <mergeCell ref="F707:G707"/>
    <mergeCell ref="H707:I707"/>
    <mergeCell ref="F708:G708"/>
    <mergeCell ref="H708:I708"/>
    <mergeCell ref="F709:G709"/>
    <mergeCell ref="H709:I709"/>
    <mergeCell ref="B705:E705"/>
    <mergeCell ref="F705:G705"/>
    <mergeCell ref="H705:I705"/>
    <mergeCell ref="K705:L705"/>
    <mergeCell ref="B706:C717"/>
    <mergeCell ref="D706:E709"/>
    <mergeCell ref="F706:G706"/>
    <mergeCell ref="H706:I706"/>
    <mergeCell ref="D710:E713"/>
    <mergeCell ref="F710:G710"/>
    <mergeCell ref="B690:N691"/>
    <mergeCell ref="I696:L696"/>
    <mergeCell ref="B698:N698"/>
    <mergeCell ref="B700:N700"/>
    <mergeCell ref="B703:C703"/>
    <mergeCell ref="D703:L703"/>
    <mergeCell ref="H685:I685"/>
    <mergeCell ref="B686:C687"/>
    <mergeCell ref="D686:E686"/>
    <mergeCell ref="F686:G686"/>
    <mergeCell ref="H686:I686"/>
    <mergeCell ref="D687:E687"/>
    <mergeCell ref="F687:G687"/>
    <mergeCell ref="H687:I687"/>
    <mergeCell ref="D682:E685"/>
    <mergeCell ref="F682:G682"/>
    <mergeCell ref="H682:I682"/>
    <mergeCell ref="M682:M685"/>
    <mergeCell ref="N682:N685"/>
    <mergeCell ref="F683:G683"/>
    <mergeCell ref="H683:I683"/>
    <mergeCell ref="F684:G684"/>
    <mergeCell ref="H684:I684"/>
    <mergeCell ref="F685:G685"/>
    <mergeCell ref="N678:N681"/>
    <mergeCell ref="F679:G679"/>
    <mergeCell ref="H679:I679"/>
    <mergeCell ref="F680:G680"/>
    <mergeCell ref="H680:I680"/>
    <mergeCell ref="F681:G681"/>
    <mergeCell ref="H681:I681"/>
    <mergeCell ref="N674:N677"/>
    <mergeCell ref="F675:G675"/>
    <mergeCell ref="H675:I675"/>
    <mergeCell ref="F676:G676"/>
    <mergeCell ref="H676:I676"/>
    <mergeCell ref="F677:G677"/>
    <mergeCell ref="H677:I677"/>
    <mergeCell ref="H673:I673"/>
    <mergeCell ref="B674:C685"/>
    <mergeCell ref="D674:E677"/>
    <mergeCell ref="F674:G674"/>
    <mergeCell ref="H674:I674"/>
    <mergeCell ref="M674:M677"/>
    <mergeCell ref="D678:E681"/>
    <mergeCell ref="F678:G678"/>
    <mergeCell ref="H678:I678"/>
    <mergeCell ref="M678:M681"/>
    <mergeCell ref="D670:E673"/>
    <mergeCell ref="F670:G670"/>
    <mergeCell ref="H670:I670"/>
    <mergeCell ref="M670:M673"/>
    <mergeCell ref="N670:N673"/>
    <mergeCell ref="F671:G671"/>
    <mergeCell ref="H671:I671"/>
    <mergeCell ref="F672:G672"/>
    <mergeCell ref="H672:I672"/>
    <mergeCell ref="F673:G673"/>
    <mergeCell ref="H666:I666"/>
    <mergeCell ref="M666:M669"/>
    <mergeCell ref="N666:N669"/>
    <mergeCell ref="F667:G667"/>
    <mergeCell ref="H667:I667"/>
    <mergeCell ref="F668:G668"/>
    <mergeCell ref="H668:I668"/>
    <mergeCell ref="F669:G669"/>
    <mergeCell ref="H669:I669"/>
    <mergeCell ref="M662:M665"/>
    <mergeCell ref="N662:N665"/>
    <mergeCell ref="F663:G663"/>
    <mergeCell ref="H663:I663"/>
    <mergeCell ref="F664:G664"/>
    <mergeCell ref="H664:I664"/>
    <mergeCell ref="F665:G665"/>
    <mergeCell ref="H665:I665"/>
    <mergeCell ref="B661:E661"/>
    <mergeCell ref="F661:G661"/>
    <mergeCell ref="H661:I661"/>
    <mergeCell ref="K661:L661"/>
    <mergeCell ref="B662:C673"/>
    <mergeCell ref="D662:E665"/>
    <mergeCell ref="F662:G662"/>
    <mergeCell ref="H662:I662"/>
    <mergeCell ref="D666:E669"/>
    <mergeCell ref="F666:G666"/>
    <mergeCell ref="B646:N647"/>
    <mergeCell ref="I652:L652"/>
    <mergeCell ref="B654:N654"/>
    <mergeCell ref="B656:N656"/>
    <mergeCell ref="B659:C659"/>
    <mergeCell ref="D659:L659"/>
    <mergeCell ref="H641:I641"/>
    <mergeCell ref="B642:C643"/>
    <mergeCell ref="D642:E642"/>
    <mergeCell ref="F642:G642"/>
    <mergeCell ref="H642:I642"/>
    <mergeCell ref="D643:E643"/>
    <mergeCell ref="F643:G643"/>
    <mergeCell ref="H643:I643"/>
    <mergeCell ref="D638:E641"/>
    <mergeCell ref="F638:G638"/>
    <mergeCell ref="H638:I638"/>
    <mergeCell ref="M638:M641"/>
    <mergeCell ref="N638:N641"/>
    <mergeCell ref="F639:G639"/>
    <mergeCell ref="H639:I639"/>
    <mergeCell ref="F640:G640"/>
    <mergeCell ref="H640:I640"/>
    <mergeCell ref="F641:G641"/>
    <mergeCell ref="N634:N637"/>
    <mergeCell ref="F635:G635"/>
    <mergeCell ref="H635:I635"/>
    <mergeCell ref="F636:G636"/>
    <mergeCell ref="H636:I636"/>
    <mergeCell ref="F637:G637"/>
    <mergeCell ref="H637:I637"/>
    <mergeCell ref="N630:N633"/>
    <mergeCell ref="F631:G631"/>
    <mergeCell ref="H631:I631"/>
    <mergeCell ref="F632:G632"/>
    <mergeCell ref="H632:I632"/>
    <mergeCell ref="F633:G633"/>
    <mergeCell ref="H633:I633"/>
    <mergeCell ref="H629:I629"/>
    <mergeCell ref="B630:C641"/>
    <mergeCell ref="D630:E633"/>
    <mergeCell ref="F630:G630"/>
    <mergeCell ref="H630:I630"/>
    <mergeCell ref="M630:M633"/>
    <mergeCell ref="D634:E637"/>
    <mergeCell ref="F634:G634"/>
    <mergeCell ref="H634:I634"/>
    <mergeCell ref="M634:M637"/>
    <mergeCell ref="D626:E629"/>
    <mergeCell ref="F626:G626"/>
    <mergeCell ref="H626:I626"/>
    <mergeCell ref="M626:M629"/>
    <mergeCell ref="N626:N629"/>
    <mergeCell ref="F627:G627"/>
    <mergeCell ref="H627:I627"/>
    <mergeCell ref="F628:G628"/>
    <mergeCell ref="H628:I628"/>
    <mergeCell ref="F629:G629"/>
    <mergeCell ref="H622:I622"/>
    <mergeCell ref="M622:M625"/>
    <mergeCell ref="N622:N625"/>
    <mergeCell ref="F623:G623"/>
    <mergeCell ref="H623:I623"/>
    <mergeCell ref="F624:G624"/>
    <mergeCell ref="H624:I624"/>
    <mergeCell ref="F625:G625"/>
    <mergeCell ref="H625:I625"/>
    <mergeCell ref="M618:M621"/>
    <mergeCell ref="N618:N621"/>
    <mergeCell ref="F619:G619"/>
    <mergeCell ref="H619:I619"/>
    <mergeCell ref="F620:G620"/>
    <mergeCell ref="H620:I620"/>
    <mergeCell ref="F621:G621"/>
    <mergeCell ref="H621:I621"/>
    <mergeCell ref="B617:E617"/>
    <mergeCell ref="F617:G617"/>
    <mergeCell ref="H617:I617"/>
    <mergeCell ref="K617:L617"/>
    <mergeCell ref="B618:C629"/>
    <mergeCell ref="D618:E621"/>
    <mergeCell ref="F618:G618"/>
    <mergeCell ref="H618:I618"/>
    <mergeCell ref="D622:E625"/>
    <mergeCell ref="F622:G622"/>
    <mergeCell ref="B602:N603"/>
    <mergeCell ref="I608:L608"/>
    <mergeCell ref="B610:N610"/>
    <mergeCell ref="B612:N612"/>
    <mergeCell ref="B615:C615"/>
    <mergeCell ref="D615:L615"/>
    <mergeCell ref="H597:I597"/>
    <mergeCell ref="B598:C599"/>
    <mergeCell ref="D598:E598"/>
    <mergeCell ref="F598:G598"/>
    <mergeCell ref="H598:I598"/>
    <mergeCell ref="D599:E599"/>
    <mergeCell ref="F599:G599"/>
    <mergeCell ref="H599:I599"/>
    <mergeCell ref="D594:E597"/>
    <mergeCell ref="F594:G594"/>
    <mergeCell ref="H594:I594"/>
    <mergeCell ref="M594:M597"/>
    <mergeCell ref="N594:N597"/>
    <mergeCell ref="F595:G595"/>
    <mergeCell ref="H595:I595"/>
    <mergeCell ref="F596:G596"/>
    <mergeCell ref="H596:I596"/>
    <mergeCell ref="F597:G597"/>
    <mergeCell ref="N590:N593"/>
    <mergeCell ref="F591:G591"/>
    <mergeCell ref="H591:I591"/>
    <mergeCell ref="F592:G592"/>
    <mergeCell ref="H592:I592"/>
    <mergeCell ref="F593:G593"/>
    <mergeCell ref="H593:I593"/>
    <mergeCell ref="N586:N589"/>
    <mergeCell ref="F587:G587"/>
    <mergeCell ref="H587:I587"/>
    <mergeCell ref="F588:G588"/>
    <mergeCell ref="H588:I588"/>
    <mergeCell ref="F589:G589"/>
    <mergeCell ref="H589:I589"/>
    <mergeCell ref="H585:I585"/>
    <mergeCell ref="B586:C597"/>
    <mergeCell ref="D586:E589"/>
    <mergeCell ref="F586:G586"/>
    <mergeCell ref="H586:I586"/>
    <mergeCell ref="M586:M589"/>
    <mergeCell ref="D590:E593"/>
    <mergeCell ref="F590:G590"/>
    <mergeCell ref="H590:I590"/>
    <mergeCell ref="M590:M593"/>
    <mergeCell ref="D582:E585"/>
    <mergeCell ref="F582:G582"/>
    <mergeCell ref="H582:I582"/>
    <mergeCell ref="M582:M585"/>
    <mergeCell ref="N582:N585"/>
    <mergeCell ref="F583:G583"/>
    <mergeCell ref="H583:I583"/>
    <mergeCell ref="F584:G584"/>
    <mergeCell ref="H584:I584"/>
    <mergeCell ref="F585:G585"/>
    <mergeCell ref="H578:I578"/>
    <mergeCell ref="M578:M581"/>
    <mergeCell ref="N578:N581"/>
    <mergeCell ref="F579:G579"/>
    <mergeCell ref="H579:I579"/>
    <mergeCell ref="F580:G580"/>
    <mergeCell ref="H580:I580"/>
    <mergeCell ref="F581:G581"/>
    <mergeCell ref="H581:I581"/>
    <mergeCell ref="M574:M577"/>
    <mergeCell ref="N574:N577"/>
    <mergeCell ref="F575:G575"/>
    <mergeCell ref="H575:I575"/>
    <mergeCell ref="F576:G576"/>
    <mergeCell ref="H576:I576"/>
    <mergeCell ref="F577:G577"/>
    <mergeCell ref="H577:I577"/>
    <mergeCell ref="B573:E573"/>
    <mergeCell ref="F573:G573"/>
    <mergeCell ref="H573:I573"/>
    <mergeCell ref="K573:L573"/>
    <mergeCell ref="B574:C585"/>
    <mergeCell ref="D574:E577"/>
    <mergeCell ref="F574:G574"/>
    <mergeCell ref="H574:I574"/>
    <mergeCell ref="D578:E581"/>
    <mergeCell ref="F578:G578"/>
    <mergeCell ref="B558:N559"/>
    <mergeCell ref="I564:L564"/>
    <mergeCell ref="B566:N566"/>
    <mergeCell ref="B568:N568"/>
    <mergeCell ref="B571:C571"/>
    <mergeCell ref="D571:L571"/>
    <mergeCell ref="H553:I553"/>
    <mergeCell ref="B554:C555"/>
    <mergeCell ref="D554:E554"/>
    <mergeCell ref="F554:G554"/>
    <mergeCell ref="H554:I554"/>
    <mergeCell ref="D555:E555"/>
    <mergeCell ref="F555:G555"/>
    <mergeCell ref="H555:I555"/>
    <mergeCell ref="D550:E553"/>
    <mergeCell ref="F550:G550"/>
    <mergeCell ref="H550:I550"/>
    <mergeCell ref="M550:M553"/>
    <mergeCell ref="N550:N553"/>
    <mergeCell ref="F551:G551"/>
    <mergeCell ref="H551:I551"/>
    <mergeCell ref="F552:G552"/>
    <mergeCell ref="H552:I552"/>
    <mergeCell ref="F553:G553"/>
    <mergeCell ref="N546:N549"/>
    <mergeCell ref="F547:G547"/>
    <mergeCell ref="H547:I547"/>
    <mergeCell ref="F548:G548"/>
    <mergeCell ref="H548:I548"/>
    <mergeCell ref="F549:G549"/>
    <mergeCell ref="H549:I549"/>
    <mergeCell ref="N542:N545"/>
    <mergeCell ref="F543:G543"/>
    <mergeCell ref="H543:I543"/>
    <mergeCell ref="F544:G544"/>
    <mergeCell ref="H544:I544"/>
    <mergeCell ref="F545:G545"/>
    <mergeCell ref="H545:I545"/>
    <mergeCell ref="H541:I541"/>
    <mergeCell ref="B542:C553"/>
    <mergeCell ref="D542:E545"/>
    <mergeCell ref="F542:G542"/>
    <mergeCell ref="H542:I542"/>
    <mergeCell ref="M542:M545"/>
    <mergeCell ref="D546:E549"/>
    <mergeCell ref="F546:G546"/>
    <mergeCell ref="H546:I546"/>
    <mergeCell ref="M546:M549"/>
    <mergeCell ref="D538:E541"/>
    <mergeCell ref="F538:G538"/>
    <mergeCell ref="H538:I538"/>
    <mergeCell ref="M538:M541"/>
    <mergeCell ref="N538:N541"/>
    <mergeCell ref="F539:G539"/>
    <mergeCell ref="H539:I539"/>
    <mergeCell ref="F540:G540"/>
    <mergeCell ref="H540:I540"/>
    <mergeCell ref="F541:G541"/>
    <mergeCell ref="H534:I534"/>
    <mergeCell ref="M534:M537"/>
    <mergeCell ref="N534:N537"/>
    <mergeCell ref="F535:G535"/>
    <mergeCell ref="H535:I535"/>
    <mergeCell ref="F536:G536"/>
    <mergeCell ref="H536:I536"/>
    <mergeCell ref="F537:G537"/>
    <mergeCell ref="H537:I537"/>
    <mergeCell ref="M530:M533"/>
    <mergeCell ref="N530:N533"/>
    <mergeCell ref="F531:G531"/>
    <mergeCell ref="H531:I531"/>
    <mergeCell ref="F532:G532"/>
    <mergeCell ref="H532:I532"/>
    <mergeCell ref="F533:G533"/>
    <mergeCell ref="H533:I533"/>
    <mergeCell ref="B529:E529"/>
    <mergeCell ref="F529:G529"/>
    <mergeCell ref="H529:I529"/>
    <mergeCell ref="K529:L529"/>
    <mergeCell ref="B530:C541"/>
    <mergeCell ref="D530:E533"/>
    <mergeCell ref="F530:G530"/>
    <mergeCell ref="H530:I530"/>
    <mergeCell ref="D534:E537"/>
    <mergeCell ref="F534:G534"/>
    <mergeCell ref="B514:N515"/>
    <mergeCell ref="I520:L520"/>
    <mergeCell ref="B522:N522"/>
    <mergeCell ref="B524:N524"/>
    <mergeCell ref="B527:C527"/>
    <mergeCell ref="D527:L527"/>
    <mergeCell ref="H509:I509"/>
    <mergeCell ref="B510:C511"/>
    <mergeCell ref="D510:E510"/>
    <mergeCell ref="F510:G510"/>
    <mergeCell ref="H510:I510"/>
    <mergeCell ref="D511:E511"/>
    <mergeCell ref="F511:G511"/>
    <mergeCell ref="H511:I511"/>
    <mergeCell ref="D506:E509"/>
    <mergeCell ref="F506:G506"/>
    <mergeCell ref="H506:I506"/>
    <mergeCell ref="M506:M509"/>
    <mergeCell ref="N506:N509"/>
    <mergeCell ref="F507:G507"/>
    <mergeCell ref="H507:I507"/>
    <mergeCell ref="F508:G508"/>
    <mergeCell ref="H508:I508"/>
    <mergeCell ref="F509:G509"/>
    <mergeCell ref="N502:N505"/>
    <mergeCell ref="F503:G503"/>
    <mergeCell ref="H503:I503"/>
    <mergeCell ref="F504:G504"/>
    <mergeCell ref="H504:I504"/>
    <mergeCell ref="F505:G505"/>
    <mergeCell ref="H505:I505"/>
    <mergeCell ref="N498:N501"/>
    <mergeCell ref="F499:G499"/>
    <mergeCell ref="H499:I499"/>
    <mergeCell ref="F500:G500"/>
    <mergeCell ref="H500:I500"/>
    <mergeCell ref="F501:G501"/>
    <mergeCell ref="H501:I501"/>
    <mergeCell ref="H497:I497"/>
    <mergeCell ref="B498:C509"/>
    <mergeCell ref="D498:E501"/>
    <mergeCell ref="F498:G498"/>
    <mergeCell ref="H498:I498"/>
    <mergeCell ref="M498:M501"/>
    <mergeCell ref="D502:E505"/>
    <mergeCell ref="F502:G502"/>
    <mergeCell ref="H502:I502"/>
    <mergeCell ref="M502:M505"/>
    <mergeCell ref="D494:E497"/>
    <mergeCell ref="F494:G494"/>
    <mergeCell ref="H494:I494"/>
    <mergeCell ref="M494:M497"/>
    <mergeCell ref="N494:N497"/>
    <mergeCell ref="F495:G495"/>
    <mergeCell ref="H495:I495"/>
    <mergeCell ref="F496:G496"/>
    <mergeCell ref="H496:I496"/>
    <mergeCell ref="F497:G497"/>
    <mergeCell ref="H490:I490"/>
    <mergeCell ref="M490:M493"/>
    <mergeCell ref="N490:N493"/>
    <mergeCell ref="F491:G491"/>
    <mergeCell ref="H491:I491"/>
    <mergeCell ref="F492:G492"/>
    <mergeCell ref="H492:I492"/>
    <mergeCell ref="F493:G493"/>
    <mergeCell ref="H493:I493"/>
    <mergeCell ref="M486:M489"/>
    <mergeCell ref="N486:N489"/>
    <mergeCell ref="F487:G487"/>
    <mergeCell ref="H487:I487"/>
    <mergeCell ref="F488:G488"/>
    <mergeCell ref="H488:I488"/>
    <mergeCell ref="F489:G489"/>
    <mergeCell ref="H489:I489"/>
    <mergeCell ref="B485:E485"/>
    <mergeCell ref="F485:G485"/>
    <mergeCell ref="H485:I485"/>
    <mergeCell ref="K485:L485"/>
    <mergeCell ref="B486:C497"/>
    <mergeCell ref="D486:E489"/>
    <mergeCell ref="F486:G486"/>
    <mergeCell ref="H486:I486"/>
    <mergeCell ref="D490:E493"/>
    <mergeCell ref="F490:G490"/>
    <mergeCell ref="B470:N471"/>
    <mergeCell ref="I476:L476"/>
    <mergeCell ref="B478:N478"/>
    <mergeCell ref="B480:N480"/>
    <mergeCell ref="B483:C483"/>
    <mergeCell ref="D483:L483"/>
    <mergeCell ref="H465:I465"/>
    <mergeCell ref="B466:C467"/>
    <mergeCell ref="D466:E466"/>
    <mergeCell ref="F466:G466"/>
    <mergeCell ref="H466:I466"/>
    <mergeCell ref="D467:E467"/>
    <mergeCell ref="F467:G467"/>
    <mergeCell ref="H467:I467"/>
    <mergeCell ref="D462:E465"/>
    <mergeCell ref="F462:G462"/>
    <mergeCell ref="H462:I462"/>
    <mergeCell ref="M462:M465"/>
    <mergeCell ref="N462:N465"/>
    <mergeCell ref="F463:G463"/>
    <mergeCell ref="H463:I463"/>
    <mergeCell ref="F464:G464"/>
    <mergeCell ref="H464:I464"/>
    <mergeCell ref="F465:G465"/>
    <mergeCell ref="N458:N461"/>
    <mergeCell ref="F459:G459"/>
    <mergeCell ref="H459:I459"/>
    <mergeCell ref="F460:G460"/>
    <mergeCell ref="H460:I460"/>
    <mergeCell ref="F461:G461"/>
    <mergeCell ref="H461:I461"/>
    <mergeCell ref="N454:N457"/>
    <mergeCell ref="F455:G455"/>
    <mergeCell ref="H455:I455"/>
    <mergeCell ref="F456:G456"/>
    <mergeCell ref="H456:I456"/>
    <mergeCell ref="F457:G457"/>
    <mergeCell ref="H457:I457"/>
    <mergeCell ref="H453:I453"/>
    <mergeCell ref="B454:C465"/>
    <mergeCell ref="D454:E457"/>
    <mergeCell ref="F454:G454"/>
    <mergeCell ref="H454:I454"/>
    <mergeCell ref="M454:M457"/>
    <mergeCell ref="D458:E461"/>
    <mergeCell ref="F458:G458"/>
    <mergeCell ref="H458:I458"/>
    <mergeCell ref="M458:M461"/>
    <mergeCell ref="D450:E453"/>
    <mergeCell ref="F450:G450"/>
    <mergeCell ref="H450:I450"/>
    <mergeCell ref="M450:M453"/>
    <mergeCell ref="N450:N453"/>
    <mergeCell ref="F451:G451"/>
    <mergeCell ref="H451:I451"/>
    <mergeCell ref="F452:G452"/>
    <mergeCell ref="H452:I452"/>
    <mergeCell ref="F453:G453"/>
    <mergeCell ref="H446:I446"/>
    <mergeCell ref="M446:M449"/>
    <mergeCell ref="N446:N449"/>
    <mergeCell ref="F447:G447"/>
    <mergeCell ref="H447:I447"/>
    <mergeCell ref="F448:G448"/>
    <mergeCell ref="H448:I448"/>
    <mergeCell ref="F449:G449"/>
    <mergeCell ref="H449:I449"/>
    <mergeCell ref="M442:M445"/>
    <mergeCell ref="N442:N445"/>
    <mergeCell ref="F443:G443"/>
    <mergeCell ref="H443:I443"/>
    <mergeCell ref="F444:G444"/>
    <mergeCell ref="H444:I444"/>
    <mergeCell ref="F445:G445"/>
    <mergeCell ref="H445:I445"/>
    <mergeCell ref="B441:E441"/>
    <mergeCell ref="F441:G441"/>
    <mergeCell ref="H441:I441"/>
    <mergeCell ref="K441:L441"/>
    <mergeCell ref="B442:C453"/>
    <mergeCell ref="D442:E445"/>
    <mergeCell ref="F442:G442"/>
    <mergeCell ref="H442:I442"/>
    <mergeCell ref="D446:E449"/>
    <mergeCell ref="F446:G446"/>
    <mergeCell ref="B426:N427"/>
    <mergeCell ref="I432:L432"/>
    <mergeCell ref="B434:N434"/>
    <mergeCell ref="B436:N436"/>
    <mergeCell ref="B439:C439"/>
    <mergeCell ref="D439:L439"/>
    <mergeCell ref="H421:I421"/>
    <mergeCell ref="B422:C423"/>
    <mergeCell ref="D422:E422"/>
    <mergeCell ref="F422:G422"/>
    <mergeCell ref="H422:I422"/>
    <mergeCell ref="D423:E423"/>
    <mergeCell ref="F423:G423"/>
    <mergeCell ref="H423:I423"/>
    <mergeCell ref="D418:E421"/>
    <mergeCell ref="F418:G418"/>
    <mergeCell ref="H418:I418"/>
    <mergeCell ref="M418:M421"/>
    <mergeCell ref="N418:N421"/>
    <mergeCell ref="F419:G419"/>
    <mergeCell ref="H419:I419"/>
    <mergeCell ref="F420:G420"/>
    <mergeCell ref="H420:I420"/>
    <mergeCell ref="F421:G421"/>
    <mergeCell ref="N414:N417"/>
    <mergeCell ref="F415:G415"/>
    <mergeCell ref="H415:I415"/>
    <mergeCell ref="F416:G416"/>
    <mergeCell ref="H416:I416"/>
    <mergeCell ref="F417:G417"/>
    <mergeCell ref="H417:I417"/>
    <mergeCell ref="N410:N413"/>
    <mergeCell ref="F411:G411"/>
    <mergeCell ref="H411:I411"/>
    <mergeCell ref="F412:G412"/>
    <mergeCell ref="H412:I412"/>
    <mergeCell ref="F413:G413"/>
    <mergeCell ref="H413:I413"/>
    <mergeCell ref="H409:I409"/>
    <mergeCell ref="B410:C421"/>
    <mergeCell ref="D410:E413"/>
    <mergeCell ref="F410:G410"/>
    <mergeCell ref="H410:I410"/>
    <mergeCell ref="M410:M413"/>
    <mergeCell ref="D414:E417"/>
    <mergeCell ref="F414:G414"/>
    <mergeCell ref="H414:I414"/>
    <mergeCell ref="M414:M417"/>
    <mergeCell ref="D406:E409"/>
    <mergeCell ref="F406:G406"/>
    <mergeCell ref="H406:I406"/>
    <mergeCell ref="M406:M409"/>
    <mergeCell ref="N406:N409"/>
    <mergeCell ref="F407:G407"/>
    <mergeCell ref="H407:I407"/>
    <mergeCell ref="F408:G408"/>
    <mergeCell ref="H408:I408"/>
    <mergeCell ref="F409:G409"/>
    <mergeCell ref="H402:I402"/>
    <mergeCell ref="M402:M405"/>
    <mergeCell ref="N402:N405"/>
    <mergeCell ref="F403:G403"/>
    <mergeCell ref="H403:I403"/>
    <mergeCell ref="F404:G404"/>
    <mergeCell ref="H404:I404"/>
    <mergeCell ref="F405:G405"/>
    <mergeCell ref="H405:I405"/>
    <mergeCell ref="M398:M401"/>
    <mergeCell ref="N398:N401"/>
    <mergeCell ref="F399:G399"/>
    <mergeCell ref="H399:I399"/>
    <mergeCell ref="F400:G400"/>
    <mergeCell ref="H400:I400"/>
    <mergeCell ref="F401:G401"/>
    <mergeCell ref="H401:I401"/>
    <mergeCell ref="B397:E397"/>
    <mergeCell ref="F397:G397"/>
    <mergeCell ref="H397:I397"/>
    <mergeCell ref="K397:L397"/>
    <mergeCell ref="B398:C409"/>
    <mergeCell ref="D398:E401"/>
    <mergeCell ref="F398:G398"/>
    <mergeCell ref="H398:I398"/>
    <mergeCell ref="D402:E405"/>
    <mergeCell ref="F402:G402"/>
    <mergeCell ref="B382:N383"/>
    <mergeCell ref="I388:L388"/>
    <mergeCell ref="B390:N390"/>
    <mergeCell ref="B392:N392"/>
    <mergeCell ref="B395:C395"/>
    <mergeCell ref="D395:L395"/>
    <mergeCell ref="H377:I377"/>
    <mergeCell ref="B378:C379"/>
    <mergeCell ref="D378:E378"/>
    <mergeCell ref="F378:G378"/>
    <mergeCell ref="H378:I378"/>
    <mergeCell ref="D379:E379"/>
    <mergeCell ref="F379:G379"/>
    <mergeCell ref="H379:I379"/>
    <mergeCell ref="D374:E377"/>
    <mergeCell ref="F374:G374"/>
    <mergeCell ref="H374:I374"/>
    <mergeCell ref="M374:M377"/>
    <mergeCell ref="N374:N377"/>
    <mergeCell ref="F375:G375"/>
    <mergeCell ref="H375:I375"/>
    <mergeCell ref="F376:G376"/>
    <mergeCell ref="H376:I376"/>
    <mergeCell ref="F377:G377"/>
    <mergeCell ref="N370:N373"/>
    <mergeCell ref="F371:G371"/>
    <mergeCell ref="H371:I371"/>
    <mergeCell ref="F372:G372"/>
    <mergeCell ref="H372:I372"/>
    <mergeCell ref="F373:G373"/>
    <mergeCell ref="H373:I373"/>
    <mergeCell ref="N366:N369"/>
    <mergeCell ref="F367:G367"/>
    <mergeCell ref="H367:I367"/>
    <mergeCell ref="F368:G368"/>
    <mergeCell ref="H368:I368"/>
    <mergeCell ref="F369:G369"/>
    <mergeCell ref="H369:I369"/>
    <mergeCell ref="H365:I365"/>
    <mergeCell ref="B366:C377"/>
    <mergeCell ref="D366:E369"/>
    <mergeCell ref="F366:G366"/>
    <mergeCell ref="H366:I366"/>
    <mergeCell ref="M366:M369"/>
    <mergeCell ref="D370:E373"/>
    <mergeCell ref="F370:G370"/>
    <mergeCell ref="H370:I370"/>
    <mergeCell ref="M370:M373"/>
    <mergeCell ref="D362:E365"/>
    <mergeCell ref="F362:G362"/>
    <mergeCell ref="H362:I362"/>
    <mergeCell ref="M362:M365"/>
    <mergeCell ref="N362:N365"/>
    <mergeCell ref="F363:G363"/>
    <mergeCell ref="H363:I363"/>
    <mergeCell ref="F364:G364"/>
    <mergeCell ref="H364:I364"/>
    <mergeCell ref="F365:G365"/>
    <mergeCell ref="H358:I358"/>
    <mergeCell ref="M358:M361"/>
    <mergeCell ref="N358:N361"/>
    <mergeCell ref="F359:G359"/>
    <mergeCell ref="H359:I359"/>
    <mergeCell ref="F360:G360"/>
    <mergeCell ref="H360:I360"/>
    <mergeCell ref="F361:G361"/>
    <mergeCell ref="H361:I361"/>
    <mergeCell ref="M354:M357"/>
    <mergeCell ref="N354:N357"/>
    <mergeCell ref="F355:G355"/>
    <mergeCell ref="H355:I355"/>
    <mergeCell ref="F356:G356"/>
    <mergeCell ref="H356:I356"/>
    <mergeCell ref="F357:G357"/>
    <mergeCell ref="H357:I357"/>
    <mergeCell ref="B353:E353"/>
    <mergeCell ref="F353:G353"/>
    <mergeCell ref="H353:I353"/>
    <mergeCell ref="K353:L353"/>
    <mergeCell ref="B354:C365"/>
    <mergeCell ref="D354:E357"/>
    <mergeCell ref="F354:G354"/>
    <mergeCell ref="H354:I354"/>
    <mergeCell ref="D358:E361"/>
    <mergeCell ref="F358:G358"/>
    <mergeCell ref="B338:N339"/>
    <mergeCell ref="I344:L344"/>
    <mergeCell ref="B346:N346"/>
    <mergeCell ref="B348:N348"/>
    <mergeCell ref="B351:C351"/>
    <mergeCell ref="D351:L351"/>
    <mergeCell ref="H333:I333"/>
    <mergeCell ref="B334:C335"/>
    <mergeCell ref="D334:E334"/>
    <mergeCell ref="F334:G334"/>
    <mergeCell ref="H334:I334"/>
    <mergeCell ref="D335:E335"/>
    <mergeCell ref="F335:G335"/>
    <mergeCell ref="H335:I335"/>
    <mergeCell ref="D330:E333"/>
    <mergeCell ref="F330:G330"/>
    <mergeCell ref="H330:I330"/>
    <mergeCell ref="M330:M333"/>
    <mergeCell ref="N330:N333"/>
    <mergeCell ref="F331:G331"/>
    <mergeCell ref="H331:I331"/>
    <mergeCell ref="F332:G332"/>
    <mergeCell ref="H332:I332"/>
    <mergeCell ref="F333:G333"/>
    <mergeCell ref="N326:N329"/>
    <mergeCell ref="F327:G327"/>
    <mergeCell ref="H327:I327"/>
    <mergeCell ref="F328:G328"/>
    <mergeCell ref="H328:I328"/>
    <mergeCell ref="F329:G329"/>
    <mergeCell ref="H329:I329"/>
    <mergeCell ref="N322:N325"/>
    <mergeCell ref="F323:G323"/>
    <mergeCell ref="H323:I323"/>
    <mergeCell ref="F324:G324"/>
    <mergeCell ref="H324:I324"/>
    <mergeCell ref="F325:G325"/>
    <mergeCell ref="H325:I325"/>
    <mergeCell ref="H321:I321"/>
    <mergeCell ref="B322:C333"/>
    <mergeCell ref="D322:E325"/>
    <mergeCell ref="F322:G322"/>
    <mergeCell ref="H322:I322"/>
    <mergeCell ref="M322:M325"/>
    <mergeCell ref="D326:E329"/>
    <mergeCell ref="F326:G326"/>
    <mergeCell ref="H326:I326"/>
    <mergeCell ref="M326:M329"/>
    <mergeCell ref="D318:E321"/>
    <mergeCell ref="F318:G318"/>
    <mergeCell ref="H318:I318"/>
    <mergeCell ref="M318:M321"/>
    <mergeCell ref="N318:N321"/>
    <mergeCell ref="F319:G319"/>
    <mergeCell ref="H319:I319"/>
    <mergeCell ref="F320:G320"/>
    <mergeCell ref="H320:I320"/>
    <mergeCell ref="F321:G321"/>
    <mergeCell ref="H314:I314"/>
    <mergeCell ref="M314:M317"/>
    <mergeCell ref="N314:N317"/>
    <mergeCell ref="F315:G315"/>
    <mergeCell ref="H315:I315"/>
    <mergeCell ref="F316:G316"/>
    <mergeCell ref="H316:I316"/>
    <mergeCell ref="F317:G317"/>
    <mergeCell ref="H317:I317"/>
    <mergeCell ref="M310:M313"/>
    <mergeCell ref="N310:N313"/>
    <mergeCell ref="F311:G311"/>
    <mergeCell ref="H311:I311"/>
    <mergeCell ref="F312:G312"/>
    <mergeCell ref="H312:I312"/>
    <mergeCell ref="F313:G313"/>
    <mergeCell ref="H313:I313"/>
    <mergeCell ref="B309:E309"/>
    <mergeCell ref="F309:G309"/>
    <mergeCell ref="H309:I309"/>
    <mergeCell ref="K309:L309"/>
    <mergeCell ref="B310:C321"/>
    <mergeCell ref="D310:E313"/>
    <mergeCell ref="F310:G310"/>
    <mergeCell ref="H310:I310"/>
    <mergeCell ref="D314:E317"/>
    <mergeCell ref="F314:G314"/>
    <mergeCell ref="B294:N295"/>
    <mergeCell ref="I300:L300"/>
    <mergeCell ref="B302:N302"/>
    <mergeCell ref="B304:N304"/>
    <mergeCell ref="B307:C307"/>
    <mergeCell ref="D307:L307"/>
    <mergeCell ref="H289:I289"/>
    <mergeCell ref="B290:C291"/>
    <mergeCell ref="D290:E290"/>
    <mergeCell ref="F290:G290"/>
    <mergeCell ref="H290:I290"/>
    <mergeCell ref="D291:E291"/>
    <mergeCell ref="F291:G291"/>
    <mergeCell ref="H291:I291"/>
    <mergeCell ref="D286:E289"/>
    <mergeCell ref="F286:G286"/>
    <mergeCell ref="H286:I286"/>
    <mergeCell ref="M286:M289"/>
    <mergeCell ref="N286:N289"/>
    <mergeCell ref="F287:G287"/>
    <mergeCell ref="H287:I287"/>
    <mergeCell ref="F288:G288"/>
    <mergeCell ref="H288:I288"/>
    <mergeCell ref="F289:G289"/>
    <mergeCell ref="N282:N285"/>
    <mergeCell ref="F283:G283"/>
    <mergeCell ref="H283:I283"/>
    <mergeCell ref="F284:G284"/>
    <mergeCell ref="H284:I284"/>
    <mergeCell ref="F285:G285"/>
    <mergeCell ref="H285:I285"/>
    <mergeCell ref="N278:N281"/>
    <mergeCell ref="F279:G279"/>
    <mergeCell ref="H279:I279"/>
    <mergeCell ref="F280:G280"/>
    <mergeCell ref="H280:I280"/>
    <mergeCell ref="F281:G281"/>
    <mergeCell ref="H281:I281"/>
    <mergeCell ref="H277:I277"/>
    <mergeCell ref="B278:C289"/>
    <mergeCell ref="D278:E281"/>
    <mergeCell ref="F278:G278"/>
    <mergeCell ref="H278:I278"/>
    <mergeCell ref="M278:M281"/>
    <mergeCell ref="D282:E285"/>
    <mergeCell ref="F282:G282"/>
    <mergeCell ref="H282:I282"/>
    <mergeCell ref="M282:M285"/>
    <mergeCell ref="D274:E277"/>
    <mergeCell ref="F274:G274"/>
    <mergeCell ref="H274:I274"/>
    <mergeCell ref="M274:M277"/>
    <mergeCell ref="N274:N277"/>
    <mergeCell ref="F275:G275"/>
    <mergeCell ref="H275:I275"/>
    <mergeCell ref="F276:G276"/>
    <mergeCell ref="H276:I276"/>
    <mergeCell ref="F277:G277"/>
    <mergeCell ref="H270:I270"/>
    <mergeCell ref="M270:M273"/>
    <mergeCell ref="N270:N273"/>
    <mergeCell ref="F271:G271"/>
    <mergeCell ref="H271:I271"/>
    <mergeCell ref="F272:G272"/>
    <mergeCell ref="H272:I272"/>
    <mergeCell ref="F273:G273"/>
    <mergeCell ref="H273:I273"/>
    <mergeCell ref="M266:M269"/>
    <mergeCell ref="N266:N269"/>
    <mergeCell ref="F267:G267"/>
    <mergeCell ref="H267:I267"/>
    <mergeCell ref="F268:G268"/>
    <mergeCell ref="H268:I268"/>
    <mergeCell ref="F269:G269"/>
    <mergeCell ref="H269:I269"/>
    <mergeCell ref="B265:E265"/>
    <mergeCell ref="F265:G265"/>
    <mergeCell ref="H265:I265"/>
    <mergeCell ref="K265:L265"/>
    <mergeCell ref="B266:C277"/>
    <mergeCell ref="D266:E269"/>
    <mergeCell ref="F266:G266"/>
    <mergeCell ref="H266:I266"/>
    <mergeCell ref="D270:E273"/>
    <mergeCell ref="F270:G270"/>
    <mergeCell ref="B250:N251"/>
    <mergeCell ref="I256:L256"/>
    <mergeCell ref="B258:N258"/>
    <mergeCell ref="B260:N260"/>
    <mergeCell ref="B263:C263"/>
    <mergeCell ref="D263:L263"/>
    <mergeCell ref="H245:I245"/>
    <mergeCell ref="B246:C247"/>
    <mergeCell ref="D246:E246"/>
    <mergeCell ref="F246:G246"/>
    <mergeCell ref="H246:I246"/>
    <mergeCell ref="D247:E247"/>
    <mergeCell ref="F247:G247"/>
    <mergeCell ref="H247:I247"/>
    <mergeCell ref="D242:E245"/>
    <mergeCell ref="F242:G242"/>
    <mergeCell ref="H242:I242"/>
    <mergeCell ref="M242:M245"/>
    <mergeCell ref="N242:N245"/>
    <mergeCell ref="F243:G243"/>
    <mergeCell ref="H243:I243"/>
    <mergeCell ref="F244:G244"/>
    <mergeCell ref="H244:I244"/>
    <mergeCell ref="F245:G245"/>
    <mergeCell ref="N238:N241"/>
    <mergeCell ref="F239:G239"/>
    <mergeCell ref="H239:I239"/>
    <mergeCell ref="F240:G240"/>
    <mergeCell ref="H240:I240"/>
    <mergeCell ref="F241:G241"/>
    <mergeCell ref="H241:I241"/>
    <mergeCell ref="N234:N237"/>
    <mergeCell ref="F235:G235"/>
    <mergeCell ref="H235:I235"/>
    <mergeCell ref="F236:G236"/>
    <mergeCell ref="H236:I236"/>
    <mergeCell ref="F237:G237"/>
    <mergeCell ref="H237:I237"/>
    <mergeCell ref="H233:I233"/>
    <mergeCell ref="B234:C245"/>
    <mergeCell ref="D234:E237"/>
    <mergeCell ref="F234:G234"/>
    <mergeCell ref="H234:I234"/>
    <mergeCell ref="M234:M237"/>
    <mergeCell ref="D238:E241"/>
    <mergeCell ref="F238:G238"/>
    <mergeCell ref="H238:I238"/>
    <mergeCell ref="M238:M241"/>
    <mergeCell ref="D230:E233"/>
    <mergeCell ref="F230:G230"/>
    <mergeCell ref="H230:I230"/>
    <mergeCell ref="M230:M233"/>
    <mergeCell ref="N230:N233"/>
    <mergeCell ref="F231:G231"/>
    <mergeCell ref="H231:I231"/>
    <mergeCell ref="F232:G232"/>
    <mergeCell ref="H232:I232"/>
    <mergeCell ref="F233:G233"/>
    <mergeCell ref="H226:I226"/>
    <mergeCell ref="M226:M229"/>
    <mergeCell ref="N226:N229"/>
    <mergeCell ref="F227:G227"/>
    <mergeCell ref="H227:I227"/>
    <mergeCell ref="F228:G228"/>
    <mergeCell ref="H228:I228"/>
    <mergeCell ref="F229:G229"/>
    <mergeCell ref="H229:I229"/>
    <mergeCell ref="M222:M225"/>
    <mergeCell ref="N222:N225"/>
    <mergeCell ref="F223:G223"/>
    <mergeCell ref="H223:I223"/>
    <mergeCell ref="F224:G224"/>
    <mergeCell ref="H224:I224"/>
    <mergeCell ref="F225:G225"/>
    <mergeCell ref="H225:I225"/>
    <mergeCell ref="B221:E221"/>
    <mergeCell ref="F221:G221"/>
    <mergeCell ref="H221:I221"/>
    <mergeCell ref="K221:L221"/>
    <mergeCell ref="B222:C233"/>
    <mergeCell ref="D222:E225"/>
    <mergeCell ref="F222:G222"/>
    <mergeCell ref="H222:I222"/>
    <mergeCell ref="D226:E229"/>
    <mergeCell ref="F226:G226"/>
    <mergeCell ref="B206:N207"/>
    <mergeCell ref="I212:L212"/>
    <mergeCell ref="B214:N214"/>
    <mergeCell ref="B216:N216"/>
    <mergeCell ref="B219:C219"/>
    <mergeCell ref="D219:L219"/>
    <mergeCell ref="H201:I201"/>
    <mergeCell ref="B202:C203"/>
    <mergeCell ref="D202:E202"/>
    <mergeCell ref="F202:G202"/>
    <mergeCell ref="H202:I202"/>
    <mergeCell ref="D203:E203"/>
    <mergeCell ref="F203:G203"/>
    <mergeCell ref="H203:I203"/>
    <mergeCell ref="D198:E201"/>
    <mergeCell ref="F198:G198"/>
    <mergeCell ref="H198:I198"/>
    <mergeCell ref="M198:M201"/>
    <mergeCell ref="N198:N201"/>
    <mergeCell ref="F199:G199"/>
    <mergeCell ref="H199:I199"/>
    <mergeCell ref="F200:G200"/>
    <mergeCell ref="H200:I200"/>
    <mergeCell ref="F201:G201"/>
    <mergeCell ref="N194:N197"/>
    <mergeCell ref="F195:G195"/>
    <mergeCell ref="H195:I195"/>
    <mergeCell ref="F196:G196"/>
    <mergeCell ref="H196:I196"/>
    <mergeCell ref="F197:G197"/>
    <mergeCell ref="H197:I197"/>
    <mergeCell ref="N190:N193"/>
    <mergeCell ref="F191:G191"/>
    <mergeCell ref="H191:I191"/>
    <mergeCell ref="F192:G192"/>
    <mergeCell ref="H192:I192"/>
    <mergeCell ref="F193:G193"/>
    <mergeCell ref="H193:I193"/>
    <mergeCell ref="H189:I189"/>
    <mergeCell ref="B190:C201"/>
    <mergeCell ref="D190:E193"/>
    <mergeCell ref="F190:G190"/>
    <mergeCell ref="H190:I190"/>
    <mergeCell ref="M190:M193"/>
    <mergeCell ref="D194:E197"/>
    <mergeCell ref="F194:G194"/>
    <mergeCell ref="H194:I194"/>
    <mergeCell ref="M194:M197"/>
    <mergeCell ref="D186:E189"/>
    <mergeCell ref="F186:G186"/>
    <mergeCell ref="H186:I186"/>
    <mergeCell ref="M186:M189"/>
    <mergeCell ref="N186:N189"/>
    <mergeCell ref="F187:G187"/>
    <mergeCell ref="H187:I187"/>
    <mergeCell ref="F188:G188"/>
    <mergeCell ref="H188:I188"/>
    <mergeCell ref="F189:G189"/>
    <mergeCell ref="H182:I182"/>
    <mergeCell ref="M182:M185"/>
    <mergeCell ref="N182:N185"/>
    <mergeCell ref="F183:G183"/>
    <mergeCell ref="H183:I183"/>
    <mergeCell ref="F184:G184"/>
    <mergeCell ref="H184:I184"/>
    <mergeCell ref="F185:G185"/>
    <mergeCell ref="H185:I185"/>
    <mergeCell ref="M178:M181"/>
    <mergeCell ref="N178:N181"/>
    <mergeCell ref="F179:G179"/>
    <mergeCell ref="H179:I179"/>
    <mergeCell ref="F180:G180"/>
    <mergeCell ref="H180:I180"/>
    <mergeCell ref="F181:G181"/>
    <mergeCell ref="H181:I181"/>
    <mergeCell ref="B177:E177"/>
    <mergeCell ref="F177:G177"/>
    <mergeCell ref="H177:I177"/>
    <mergeCell ref="K177:L177"/>
    <mergeCell ref="B178:C189"/>
    <mergeCell ref="D178:E181"/>
    <mergeCell ref="F178:G178"/>
    <mergeCell ref="H178:I178"/>
    <mergeCell ref="D182:E185"/>
    <mergeCell ref="F182:G182"/>
    <mergeCell ref="B162:N163"/>
    <mergeCell ref="I168:L168"/>
    <mergeCell ref="B170:N170"/>
    <mergeCell ref="B172:N172"/>
    <mergeCell ref="B175:C175"/>
    <mergeCell ref="D175:L175"/>
    <mergeCell ref="H157:I157"/>
    <mergeCell ref="B158:C159"/>
    <mergeCell ref="D158:E158"/>
    <mergeCell ref="F158:G158"/>
    <mergeCell ref="H158:I158"/>
    <mergeCell ref="D159:E159"/>
    <mergeCell ref="F159:G159"/>
    <mergeCell ref="H159:I159"/>
    <mergeCell ref="D154:E157"/>
    <mergeCell ref="F154:G154"/>
    <mergeCell ref="H154:I154"/>
    <mergeCell ref="M154:M157"/>
    <mergeCell ref="N154:N157"/>
    <mergeCell ref="F155:G155"/>
    <mergeCell ref="H155:I155"/>
    <mergeCell ref="F156:G156"/>
    <mergeCell ref="H156:I156"/>
    <mergeCell ref="F157:G157"/>
    <mergeCell ref="N150:N153"/>
    <mergeCell ref="F151:G151"/>
    <mergeCell ref="H151:I151"/>
    <mergeCell ref="F152:G152"/>
    <mergeCell ref="H152:I152"/>
    <mergeCell ref="F153:G153"/>
    <mergeCell ref="H153:I153"/>
    <mergeCell ref="N146:N149"/>
    <mergeCell ref="F147:G147"/>
    <mergeCell ref="H147:I147"/>
    <mergeCell ref="F148:G148"/>
    <mergeCell ref="H148:I148"/>
    <mergeCell ref="F149:G149"/>
    <mergeCell ref="H149:I149"/>
    <mergeCell ref="H145:I145"/>
    <mergeCell ref="B146:C157"/>
    <mergeCell ref="D146:E149"/>
    <mergeCell ref="F146:G146"/>
    <mergeCell ref="H146:I146"/>
    <mergeCell ref="M146:M149"/>
    <mergeCell ref="D150:E153"/>
    <mergeCell ref="F150:G150"/>
    <mergeCell ref="H150:I150"/>
    <mergeCell ref="M150:M153"/>
    <mergeCell ref="D142:E145"/>
    <mergeCell ref="F142:G142"/>
    <mergeCell ref="H142:I142"/>
    <mergeCell ref="M142:M145"/>
    <mergeCell ref="N142:N145"/>
    <mergeCell ref="F143:G143"/>
    <mergeCell ref="H143:I143"/>
    <mergeCell ref="F144:G144"/>
    <mergeCell ref="H144:I144"/>
    <mergeCell ref="F145:G145"/>
    <mergeCell ref="H138:I138"/>
    <mergeCell ref="M138:M141"/>
    <mergeCell ref="N138:N141"/>
    <mergeCell ref="F139:G139"/>
    <mergeCell ref="H139:I139"/>
    <mergeCell ref="F140:G140"/>
    <mergeCell ref="H140:I140"/>
    <mergeCell ref="F141:G141"/>
    <mergeCell ref="H141:I141"/>
    <mergeCell ref="M134:M137"/>
    <mergeCell ref="N134:N137"/>
    <mergeCell ref="F135:G135"/>
    <mergeCell ref="H135:I135"/>
    <mergeCell ref="F136:G136"/>
    <mergeCell ref="H136:I136"/>
    <mergeCell ref="F137:G137"/>
    <mergeCell ref="H137:I137"/>
    <mergeCell ref="B133:E133"/>
    <mergeCell ref="F133:G133"/>
    <mergeCell ref="H133:I133"/>
    <mergeCell ref="K133:L133"/>
    <mergeCell ref="B134:C145"/>
    <mergeCell ref="D134:E137"/>
    <mergeCell ref="F134:G134"/>
    <mergeCell ref="H134:I134"/>
    <mergeCell ref="D138:E141"/>
    <mergeCell ref="F138:G138"/>
    <mergeCell ref="B118:N119"/>
    <mergeCell ref="I124:L124"/>
    <mergeCell ref="B126:N126"/>
    <mergeCell ref="B128:N128"/>
    <mergeCell ref="B131:C131"/>
    <mergeCell ref="D131:L131"/>
    <mergeCell ref="H113:I113"/>
    <mergeCell ref="B114:C115"/>
    <mergeCell ref="D114:E114"/>
    <mergeCell ref="F114:G114"/>
    <mergeCell ref="H114:I114"/>
    <mergeCell ref="D115:E115"/>
    <mergeCell ref="F115:G115"/>
    <mergeCell ref="H115:I115"/>
    <mergeCell ref="D110:E113"/>
    <mergeCell ref="F110:G110"/>
    <mergeCell ref="H110:I110"/>
    <mergeCell ref="M110:M113"/>
    <mergeCell ref="N110:N113"/>
    <mergeCell ref="F111:G111"/>
    <mergeCell ref="H111:I111"/>
    <mergeCell ref="F112:G112"/>
    <mergeCell ref="H112:I112"/>
    <mergeCell ref="F113:G113"/>
    <mergeCell ref="N106:N109"/>
    <mergeCell ref="F107:G107"/>
    <mergeCell ref="H107:I107"/>
    <mergeCell ref="F108:G108"/>
    <mergeCell ref="H108:I108"/>
    <mergeCell ref="F109:G109"/>
    <mergeCell ref="H109:I109"/>
    <mergeCell ref="N102:N105"/>
    <mergeCell ref="F103:G103"/>
    <mergeCell ref="H103:I103"/>
    <mergeCell ref="F104:G104"/>
    <mergeCell ref="H104:I104"/>
    <mergeCell ref="F105:G105"/>
    <mergeCell ref="H105:I105"/>
    <mergeCell ref="H101:I101"/>
    <mergeCell ref="B102:C113"/>
    <mergeCell ref="D102:E105"/>
    <mergeCell ref="F102:G102"/>
    <mergeCell ref="H102:I102"/>
    <mergeCell ref="M102:M105"/>
    <mergeCell ref="D106:E109"/>
    <mergeCell ref="F106:G106"/>
    <mergeCell ref="H106:I106"/>
    <mergeCell ref="M106:M109"/>
    <mergeCell ref="D98:E101"/>
    <mergeCell ref="F98:G98"/>
    <mergeCell ref="H98:I98"/>
    <mergeCell ref="M98:M101"/>
    <mergeCell ref="N98:N101"/>
    <mergeCell ref="F99:G99"/>
    <mergeCell ref="H99:I99"/>
    <mergeCell ref="F100:G100"/>
    <mergeCell ref="H100:I100"/>
    <mergeCell ref="F101:G101"/>
    <mergeCell ref="H94:I94"/>
    <mergeCell ref="M94:M97"/>
    <mergeCell ref="N94:N97"/>
    <mergeCell ref="F95:G95"/>
    <mergeCell ref="H95:I95"/>
    <mergeCell ref="F96:G96"/>
    <mergeCell ref="H96:I96"/>
    <mergeCell ref="F97:G97"/>
    <mergeCell ref="H97:I97"/>
    <mergeCell ref="M90:M93"/>
    <mergeCell ref="N90:N93"/>
    <mergeCell ref="F91:G91"/>
    <mergeCell ref="H91:I91"/>
    <mergeCell ref="F92:G92"/>
    <mergeCell ref="H92:I92"/>
    <mergeCell ref="F93:G93"/>
    <mergeCell ref="H93:I93"/>
    <mergeCell ref="B89:E89"/>
    <mergeCell ref="F89:G89"/>
    <mergeCell ref="H89:I89"/>
    <mergeCell ref="K89:L89"/>
    <mergeCell ref="B90:C101"/>
    <mergeCell ref="D90:E93"/>
    <mergeCell ref="F90:G90"/>
    <mergeCell ref="H90:I90"/>
    <mergeCell ref="D94:E97"/>
    <mergeCell ref="F94:G94"/>
    <mergeCell ref="B74:N75"/>
    <mergeCell ref="I80:L80"/>
    <mergeCell ref="B82:N82"/>
    <mergeCell ref="B84:N84"/>
    <mergeCell ref="B87:C87"/>
    <mergeCell ref="D87:L87"/>
    <mergeCell ref="H69:I69"/>
    <mergeCell ref="B70:C71"/>
    <mergeCell ref="D70:E70"/>
    <mergeCell ref="F70:G70"/>
    <mergeCell ref="H70:I70"/>
    <mergeCell ref="D71:E71"/>
    <mergeCell ref="F71:G71"/>
    <mergeCell ref="H71:I71"/>
    <mergeCell ref="D66:E69"/>
    <mergeCell ref="F66:G66"/>
    <mergeCell ref="H66:I66"/>
    <mergeCell ref="M66:M69"/>
    <mergeCell ref="N66:N69"/>
    <mergeCell ref="F67:G67"/>
    <mergeCell ref="H67:I67"/>
    <mergeCell ref="F68:G68"/>
    <mergeCell ref="H68:I68"/>
    <mergeCell ref="F69:G69"/>
    <mergeCell ref="N62:N65"/>
    <mergeCell ref="F63:G63"/>
    <mergeCell ref="H63:I63"/>
    <mergeCell ref="F64:G64"/>
    <mergeCell ref="H64:I64"/>
    <mergeCell ref="F65:G65"/>
    <mergeCell ref="H65:I65"/>
    <mergeCell ref="N58:N61"/>
    <mergeCell ref="F59:G59"/>
    <mergeCell ref="H59:I59"/>
    <mergeCell ref="F60:G60"/>
    <mergeCell ref="H60:I60"/>
    <mergeCell ref="F61:G61"/>
    <mergeCell ref="H61:I61"/>
    <mergeCell ref="H57:I57"/>
    <mergeCell ref="B58:C69"/>
    <mergeCell ref="D58:E61"/>
    <mergeCell ref="F58:G58"/>
    <mergeCell ref="H58:I58"/>
    <mergeCell ref="M58:M61"/>
    <mergeCell ref="D62:E65"/>
    <mergeCell ref="F62:G62"/>
    <mergeCell ref="H62:I62"/>
    <mergeCell ref="M62:M65"/>
    <mergeCell ref="D54:E57"/>
    <mergeCell ref="F54:G54"/>
    <mergeCell ref="H54:I54"/>
    <mergeCell ref="M54:M57"/>
    <mergeCell ref="N54:N57"/>
    <mergeCell ref="F55:G55"/>
    <mergeCell ref="H55:I55"/>
    <mergeCell ref="F56:G56"/>
    <mergeCell ref="H56:I56"/>
    <mergeCell ref="F57:G57"/>
    <mergeCell ref="H50:I50"/>
    <mergeCell ref="M50:M53"/>
    <mergeCell ref="N50:N53"/>
    <mergeCell ref="F51:G51"/>
    <mergeCell ref="H51:I51"/>
    <mergeCell ref="F52:G52"/>
    <mergeCell ref="H52:I52"/>
    <mergeCell ref="F53:G53"/>
    <mergeCell ref="H53:I53"/>
    <mergeCell ref="M46:M49"/>
    <mergeCell ref="N46:N49"/>
    <mergeCell ref="F47:G47"/>
    <mergeCell ref="H47:I47"/>
    <mergeCell ref="F48:G48"/>
    <mergeCell ref="H48:I48"/>
    <mergeCell ref="F49:G49"/>
    <mergeCell ref="H49:I49"/>
    <mergeCell ref="B45:E45"/>
    <mergeCell ref="F45:G45"/>
    <mergeCell ref="H45:I45"/>
    <mergeCell ref="K45:L45"/>
    <mergeCell ref="B46:C57"/>
    <mergeCell ref="D46:E49"/>
    <mergeCell ref="F46:G46"/>
    <mergeCell ref="H46:I46"/>
    <mergeCell ref="D50:E53"/>
    <mergeCell ref="F50:G50"/>
    <mergeCell ref="B30:N31"/>
    <mergeCell ref="I36:L36"/>
    <mergeCell ref="B38:N38"/>
    <mergeCell ref="B40:N40"/>
    <mergeCell ref="B43:C43"/>
    <mergeCell ref="D43:L43"/>
    <mergeCell ref="H25:I25"/>
    <mergeCell ref="B26:C27"/>
    <mergeCell ref="D26:E26"/>
    <mergeCell ref="F26:G26"/>
    <mergeCell ref="H26:I26"/>
    <mergeCell ref="D27:E27"/>
    <mergeCell ref="F27:G27"/>
    <mergeCell ref="H27:I27"/>
    <mergeCell ref="F21:G21"/>
    <mergeCell ref="H21:I21"/>
    <mergeCell ref="D22:E25"/>
    <mergeCell ref="F22:G22"/>
    <mergeCell ref="H22:I22"/>
    <mergeCell ref="F23:G23"/>
    <mergeCell ref="H23:I23"/>
    <mergeCell ref="F24:G24"/>
    <mergeCell ref="H24:I24"/>
    <mergeCell ref="F25:G25"/>
    <mergeCell ref="F18:G18"/>
    <mergeCell ref="H18:I18"/>
    <mergeCell ref="F19:G19"/>
    <mergeCell ref="H19:I19"/>
    <mergeCell ref="F20:G20"/>
    <mergeCell ref="H20:I20"/>
    <mergeCell ref="B15:C25"/>
    <mergeCell ref="D15:E21"/>
    <mergeCell ref="F15:G15"/>
    <mergeCell ref="H15:I15"/>
    <mergeCell ref="M15:M24"/>
    <mergeCell ref="N15:N24"/>
    <mergeCell ref="F16:G16"/>
    <mergeCell ref="H16:I16"/>
    <mergeCell ref="F17:G17"/>
    <mergeCell ref="H17:I17"/>
    <mergeCell ref="B5:N5"/>
    <mergeCell ref="B7:N7"/>
    <mergeCell ref="B12:C12"/>
    <mergeCell ref="D12:L12"/>
    <mergeCell ref="B14:E14"/>
    <mergeCell ref="F14:G14"/>
    <mergeCell ref="H14:I14"/>
    <mergeCell ref="K14:L14"/>
  </mergeCells>
  <dataValidations count="1">
    <dataValidation type="list" allowBlank="1" showInputMessage="1" showErrorMessage="1" sqref="K90:K115 K46:K71 K838:K863 K794:K819 K750:K775 K706:K731 K662:K687 K618:K643 K574:K599 K530:K555 K486:K511 K442:K467 K398:K423 K354:K379 K310:K335 K266:K291 K222:K247 K178:K203 K134:K159 K15:K27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2019-06-24T11:58:44Z</dcterms:created>
  <dcterms:modified xsi:type="dcterms:W3CDTF">2019-06-24T12:00:19Z</dcterms:modified>
</cp:coreProperties>
</file>